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3473804B-43B4-4702-87AF-61393793FD59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1" hidden="1">მაღაზია!$B$6:$L$230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5" i="1" l="1"/>
  <c r="E164" i="1"/>
  <c r="E163" i="1"/>
  <c r="E162" i="1"/>
  <c r="E161" i="1"/>
  <c r="E160" i="1"/>
  <c r="E159" i="1"/>
  <c r="E158" i="1"/>
  <c r="E156" i="1"/>
  <c r="E155" i="1"/>
  <c r="E154" i="1"/>
  <c r="E153" i="1"/>
  <c r="E152" i="1"/>
  <c r="E151" i="1"/>
  <c r="E150" i="1"/>
  <c r="E149" i="1"/>
  <c r="E147" i="1"/>
  <c r="E146" i="1"/>
  <c r="E145" i="1"/>
  <c r="E143" i="1"/>
  <c r="E142" i="1"/>
  <c r="E141" i="1"/>
  <c r="E82" i="5" l="1"/>
  <c r="E83" i="5" s="1"/>
  <c r="E60" i="7" l="1"/>
  <c r="E59" i="7"/>
  <c r="E58" i="7"/>
  <c r="E57" i="7"/>
  <c r="E55" i="7"/>
  <c r="E54" i="7"/>
  <c r="E53" i="7"/>
  <c r="E52" i="7"/>
  <c r="E50" i="7"/>
  <c r="E48" i="7"/>
  <c r="E46" i="7"/>
  <c r="E45" i="7"/>
  <c r="E44" i="7"/>
  <c r="E43" i="7"/>
  <c r="E42" i="7"/>
  <c r="E41" i="7"/>
  <c r="E40" i="7"/>
  <c r="E39" i="7"/>
  <c r="E37" i="7"/>
  <c r="E36" i="7"/>
  <c r="E35" i="7"/>
  <c r="E180" i="1"/>
  <c r="E179" i="1"/>
  <c r="E199" i="1"/>
  <c r="E198" i="1"/>
  <c r="E197" i="1"/>
  <c r="E196" i="1"/>
  <c r="E194" i="1"/>
  <c r="E193" i="1"/>
  <c r="E192" i="1"/>
  <c r="E191" i="1"/>
  <c r="E189" i="1"/>
  <c r="E188" i="1"/>
  <c r="E187" i="1"/>
  <c r="E186" i="1"/>
  <c r="E185" i="1"/>
  <c r="E183" i="1"/>
  <c r="E182" i="1"/>
  <c r="E177" i="1"/>
  <c r="E175" i="1"/>
  <c r="E174" i="1"/>
  <c r="E173" i="1"/>
  <c r="E172" i="1"/>
  <c r="E170" i="1"/>
  <c r="E169" i="1"/>
  <c r="E168" i="1"/>
  <c r="E167" i="1"/>
  <c r="E49" i="4" l="1"/>
  <c r="E48" i="4"/>
  <c r="E47" i="4"/>
  <c r="E120" i="4" l="1"/>
  <c r="E119" i="4"/>
  <c r="E117" i="4"/>
  <c r="E115" i="4"/>
  <c r="E114" i="4"/>
  <c r="E112" i="4"/>
  <c r="E110" i="4"/>
  <c r="E109" i="4"/>
  <c r="E107" i="4"/>
  <c r="E105" i="4"/>
  <c r="E102" i="4"/>
  <c r="E101" i="4"/>
  <c r="E99" i="4"/>
  <c r="E97" i="4"/>
  <c r="E96" i="4"/>
  <c r="E94" i="4"/>
  <c r="E92" i="4"/>
  <c r="E91" i="4"/>
  <c r="E89" i="4"/>
  <c r="E87" i="4"/>
  <c r="E100" i="7"/>
  <c r="E99" i="7"/>
  <c r="E98" i="7"/>
  <c r="E97" i="7"/>
  <c r="E119" i="7"/>
  <c r="E117" i="7"/>
  <c r="E70" i="7"/>
  <c r="E69" i="7"/>
  <c r="E68" i="7"/>
  <c r="E67" i="7"/>
  <c r="E52" i="4" l="1"/>
  <c r="E53" i="4"/>
  <c r="E51" i="4"/>
  <c r="E54" i="1"/>
  <c r="E79" i="7" l="1"/>
  <c r="E78" i="7"/>
  <c r="E77" i="7"/>
  <c r="E82" i="7"/>
  <c r="E81" i="7"/>
  <c r="E76" i="5" l="1"/>
  <c r="E77" i="5" s="1"/>
  <c r="E79" i="5"/>
  <c r="E80" i="5" s="1"/>
  <c r="E71" i="5" l="1"/>
  <c r="E74" i="5"/>
  <c r="E73" i="5"/>
  <c r="E21" i="5" l="1"/>
  <c r="E37" i="5" l="1"/>
  <c r="E36" i="5"/>
  <c r="E35" i="5"/>
  <c r="E64" i="5"/>
  <c r="E33" i="4"/>
  <c r="E32" i="4"/>
  <c r="E31" i="4"/>
  <c r="E84" i="1"/>
  <c r="E56" i="1"/>
  <c r="E55" i="1"/>
  <c r="E81" i="1" l="1"/>
  <c r="E83" i="1"/>
  <c r="E80" i="1"/>
  <c r="E82" i="1"/>
  <c r="E73" i="1" l="1"/>
  <c r="E65" i="1"/>
  <c r="E53" i="1"/>
  <c r="E52" i="1"/>
  <c r="E215" i="1"/>
  <c r="E214" i="1"/>
  <c r="E213" i="1"/>
  <c r="E212" i="1"/>
  <c r="E204" i="1"/>
  <c r="E201" i="1"/>
  <c r="E19" i="1"/>
  <c r="E29" i="1"/>
  <c r="E26" i="7"/>
  <c r="E13" i="4" l="1"/>
  <c r="E12" i="4"/>
  <c r="E11" i="4"/>
  <c r="E74" i="7" l="1"/>
  <c r="E73" i="7"/>
  <c r="E72" i="7"/>
  <c r="E75" i="7" s="1"/>
  <c r="E65" i="7" l="1"/>
  <c r="E64" i="7"/>
  <c r="E63" i="7"/>
  <c r="E62" i="7"/>
  <c r="E33" i="7"/>
  <c r="E32" i="7"/>
  <c r="E129" i="7"/>
  <c r="E127" i="7"/>
  <c r="E126" i="7"/>
  <c r="E132" i="7"/>
  <c r="E131" i="7"/>
  <c r="E124" i="7"/>
  <c r="E122" i="7"/>
  <c r="E121" i="7"/>
  <c r="E114" i="7"/>
  <c r="E113" i="7"/>
  <c r="E111" i="7"/>
  <c r="E109" i="7"/>
  <c r="E108" i="7"/>
  <c r="E106" i="7"/>
  <c r="E103" i="7"/>
  <c r="E102" i="7"/>
  <c r="E95" i="7"/>
  <c r="E93" i="7"/>
  <c r="E92" i="7"/>
  <c r="E90" i="7"/>
  <c r="E88" i="7"/>
  <c r="E177" i="7"/>
  <c r="E176" i="7"/>
  <c r="E175" i="7"/>
  <c r="E172" i="7"/>
  <c r="E171" i="7"/>
  <c r="E163" i="7"/>
  <c r="E161" i="7"/>
  <c r="E157" i="7"/>
  <c r="E159" i="7" s="1"/>
  <c r="E155" i="7"/>
  <c r="E154" i="7"/>
  <c r="E151" i="7"/>
  <c r="E149" i="7"/>
  <c r="E148" i="7"/>
  <c r="E147" i="7"/>
  <c r="E145" i="7"/>
  <c r="E143" i="7"/>
  <c r="E141" i="7"/>
  <c r="E140" i="7"/>
  <c r="E138" i="7"/>
  <c r="E137" i="7"/>
  <c r="E135" i="7"/>
  <c r="G178" i="7" l="1"/>
  <c r="E132" i="1" l="1"/>
  <c r="E131" i="1"/>
  <c r="E121" i="1"/>
  <c r="E120" i="1"/>
  <c r="E90" i="1" l="1"/>
  <c r="E89" i="1"/>
  <c r="E88" i="1"/>
  <c r="E87" i="1"/>
  <c r="E86" i="1"/>
  <c r="E49" i="1" l="1"/>
  <c r="E48" i="1"/>
  <c r="E43" i="1" l="1"/>
  <c r="E42" i="1"/>
  <c r="E41" i="1"/>
  <c r="E40" i="1"/>
  <c r="E23" i="7"/>
  <c r="E29" i="7"/>
  <c r="E28" i="7"/>
  <c r="E21" i="7"/>
  <c r="E19" i="7"/>
  <c r="E17" i="7"/>
  <c r="E15" i="7"/>
  <c r="E209" i="1" l="1"/>
  <c r="E41" i="5" l="1"/>
  <c r="E40" i="5"/>
  <c r="E39" i="5"/>
  <c r="E33" i="5"/>
  <c r="E32" i="5"/>
  <c r="E31" i="5"/>
  <c r="E73" i="4"/>
  <c r="E72" i="4"/>
  <c r="E71" i="4"/>
  <c r="E61" i="4"/>
  <c r="E60" i="4"/>
  <c r="E58" i="4"/>
  <c r="E57" i="4"/>
  <c r="E56" i="4"/>
  <c r="E21" i="4" l="1"/>
  <c r="E20" i="4"/>
  <c r="E19" i="4"/>
  <c r="E17" i="4"/>
  <c r="E16" i="4"/>
  <c r="E15" i="4"/>
  <c r="E219" i="1" l="1"/>
  <c r="E218" i="1"/>
  <c r="E217" i="1"/>
  <c r="E94" i="1" l="1"/>
  <c r="E93" i="1"/>
  <c r="E72" i="1"/>
  <c r="E71" i="1"/>
  <c r="E70" i="1"/>
  <c r="E100" i="1"/>
  <c r="E99" i="1"/>
  <c r="E98" i="1"/>
  <c r="E38" i="1"/>
  <c r="E37" i="1"/>
  <c r="E36" i="1"/>
  <c r="E35" i="1"/>
  <c r="E60" i="1" l="1"/>
  <c r="E59" i="1"/>
  <c r="E58" i="1"/>
  <c r="E11" i="7" l="1"/>
  <c r="L178" i="7" s="1"/>
  <c r="L179" i="7" l="1"/>
  <c r="L180" i="7" l="1"/>
  <c r="L181" i="7" s="1"/>
  <c r="L182" i="7" s="1"/>
  <c r="L183" i="7" s="1"/>
  <c r="L184" i="7" s="1"/>
  <c r="L185" i="7" l="1"/>
  <c r="L186" i="7" s="1"/>
  <c r="L187" i="7" s="1"/>
  <c r="L188" i="7" s="1"/>
  <c r="D11" i="3" s="1"/>
  <c r="E86" i="5" l="1"/>
  <c r="E85" i="5"/>
  <c r="E15" i="5"/>
  <c r="E12" i="5"/>
  <c r="E13" i="1" l="1"/>
  <c r="E210" i="1" l="1"/>
  <c r="E208" i="1"/>
  <c r="E207" i="1"/>
  <c r="E206" i="1"/>
  <c r="E27" i="1" l="1"/>
  <c r="E54" i="5" l="1"/>
  <c r="E52" i="5"/>
  <c r="E51" i="5"/>
  <c r="E49" i="5"/>
  <c r="E47" i="5"/>
  <c r="E46" i="5"/>
  <c r="E124" i="1" l="1"/>
  <c r="E123" i="1"/>
  <c r="E11" i="1"/>
  <c r="E15" i="1" l="1"/>
  <c r="E17" i="1"/>
  <c r="E21" i="1"/>
  <c r="E23" i="1"/>
  <c r="E25" i="1"/>
  <c r="E31" i="1"/>
  <c r="E32" i="1"/>
  <c r="E45" i="1"/>
  <c r="E46" i="1"/>
  <c r="E62" i="1"/>
  <c r="E63" i="1"/>
  <c r="E64" i="1"/>
  <c r="E66" i="1"/>
  <c r="E67" i="1"/>
  <c r="E68" i="1"/>
  <c r="E74" i="1"/>
  <c r="E75" i="1"/>
  <c r="E76" i="1"/>
  <c r="E77" i="1"/>
  <c r="E78" i="1"/>
  <c r="E92" i="1"/>
  <c r="E95" i="1"/>
  <c r="E96" i="1"/>
  <c r="E102" i="1"/>
  <c r="E107" i="1"/>
  <c r="E108" i="1"/>
  <c r="E109" i="1"/>
  <c r="E110" i="1"/>
  <c r="E112" i="1"/>
  <c r="E113" i="1"/>
  <c r="E114" i="1"/>
  <c r="E118" i="1"/>
  <c r="E127" i="1"/>
  <c r="E128" i="1"/>
  <c r="E137" i="1"/>
  <c r="E138" i="1"/>
  <c r="E44" i="5"/>
  <c r="E84" i="4"/>
  <c r="E75" i="4"/>
  <c r="E76" i="4" s="1"/>
  <c r="E63" i="4"/>
  <c r="E64" i="4" s="1"/>
  <c r="E67" i="4"/>
  <c r="E68" i="4" s="1"/>
  <c r="E43" i="5"/>
  <c r="E29" i="5"/>
  <c r="E28" i="5"/>
  <c r="E27" i="5"/>
  <c r="E83" i="4"/>
  <c r="E81" i="4"/>
  <c r="E80" i="4"/>
  <c r="E79" i="4"/>
  <c r="E45" i="4"/>
  <c r="E44" i="4"/>
  <c r="E42" i="4"/>
  <c r="E41" i="4"/>
  <c r="E39" i="4"/>
  <c r="E38" i="4"/>
  <c r="E36" i="4"/>
  <c r="E35" i="4"/>
  <c r="E23" i="4"/>
  <c r="E24" i="4"/>
  <c r="E25" i="4"/>
  <c r="E27" i="4"/>
  <c r="E28" i="4"/>
  <c r="E29" i="4"/>
  <c r="E63" i="5"/>
  <c r="E62" i="5"/>
  <c r="E61" i="5"/>
  <c r="E59" i="5"/>
  <c r="E58" i="5"/>
  <c r="E57" i="5"/>
  <c r="E56" i="5"/>
  <c r="E25" i="5"/>
  <c r="E24" i="5"/>
  <c r="E23" i="5"/>
  <c r="G87" i="5" l="1"/>
  <c r="L121" i="4"/>
  <c r="L220" i="1"/>
  <c r="E65" i="4"/>
  <c r="E69" i="4"/>
  <c r="E77" i="4"/>
  <c r="E105" i="1"/>
  <c r="E103" i="1"/>
  <c r="E104" i="1"/>
  <c r="G220" i="1" l="1"/>
  <c r="G121" i="4"/>
  <c r="L221" i="1"/>
  <c r="L87" i="5"/>
  <c r="L88" i="5"/>
  <c r="L122" i="4"/>
  <c r="L89" i="5" l="1"/>
  <c r="L90" i="5" s="1"/>
  <c r="L91" i="5" s="1"/>
  <c r="L92" i="5" s="1"/>
  <c r="L93" i="5" s="1"/>
  <c r="L94" i="5" s="1"/>
  <c r="L95" i="5" s="1"/>
  <c r="L96" i="5" s="1"/>
  <c r="L97" i="5" s="1"/>
  <c r="D13" i="3" s="1"/>
  <c r="L123" i="4"/>
  <c r="L124" i="4" s="1"/>
  <c r="L125" i="4" s="1"/>
  <c r="L126" i="4" s="1"/>
  <c r="L127" i="4" s="1"/>
  <c r="L128" i="4" s="1"/>
  <c r="L129" i="4" s="1"/>
  <c r="L130" i="4" s="1"/>
  <c r="L131" i="4" s="1"/>
  <c r="D12" i="3" s="1"/>
  <c r="L222" i="1"/>
  <c r="L223" i="1" s="1"/>
  <c r="L224" i="1" s="1"/>
  <c r="L225" i="1" s="1"/>
  <c r="L226" i="1" s="1"/>
  <c r="L227" i="1" s="1"/>
  <c r="L228" i="1" s="1"/>
  <c r="L229" i="1" s="1"/>
  <c r="L230" i="1" s="1"/>
  <c r="D10" i="3" s="1"/>
  <c r="D14" i="3" l="1"/>
</calcChain>
</file>

<file path=xl/sharedStrings.xml><?xml version="1.0" encoding="utf-8"?>
<sst xmlns="http://schemas.openxmlformats.org/spreadsheetml/2006/main" count="1257" uniqueCount="312">
  <si>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</si>
  <si>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</si>
  <si>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</si>
  <si>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</si>
  <si>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</si>
  <si>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</si>
  <si>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</si>
  <si>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</si>
  <si>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</si>
  <si>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</si>
  <si>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</si>
  <si>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</si>
  <si>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</si>
  <si>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</si>
  <si>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</si>
  <si>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</si>
  <si>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</si>
  <si>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</si>
  <si>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</si>
  <si>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</si>
  <si>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</si>
  <si>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</si>
  <si>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</si>
  <si>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</si>
  <si>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</si>
  <si>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</si>
  <si>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</si>
  <si>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</si>
  <si>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</si>
  <si>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სან.კვანძის კედლების მოპირკეთება  კერამიკული ფილით</t>
  </si>
  <si>
    <t>წებო-ცემენტი</t>
  </si>
  <si>
    <t xml:space="preserve">                                      ფასადი 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</si>
  <si>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</si>
  <si>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</si>
  <si>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</si>
  <si>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</si>
  <si>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</si>
  <si>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</si>
  <si>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</si>
  <si>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</si>
  <si>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</si>
  <si>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</si>
  <si>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</si>
  <si>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</si>
  <si>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</si>
  <si>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</si>
  <si>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</si>
  <si>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ტრაპი</t>
  </si>
  <si>
    <t>სხვა მასალები</t>
  </si>
  <si>
    <t>შემრევის მოწყობა ხელსაბანისთვის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</si>
  <si>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</si>
  <si>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</si>
  <si>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</si>
  <si>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</si>
  <si>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>სხვა მანქანები</t>
  </si>
  <si>
    <t>პვა</t>
  </si>
  <si>
    <t xml:space="preserve">ქვიშა </t>
  </si>
  <si>
    <t>ცემენტი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</si>
  <si>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</si>
  <si>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</si>
  <si>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</si>
  <si>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</si>
  <si>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</si>
  <si>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</si>
  <si>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</si>
  <si>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</si>
  <si>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მდფ-ის კარის მოწყობა</t>
  </si>
  <si>
    <t>სხვა ხარჯები</t>
  </si>
  <si>
    <t>მილი ცივი წყლის</t>
  </si>
  <si>
    <t>მილი დ-25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</si>
  <si>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</si>
  <si>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</si>
  <si>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</si>
  <si>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</si>
  <si>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</si>
  <si>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</si>
  <si>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</si>
  <si>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</si>
  <si>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</si>
  <si>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</si>
  <si>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ჰაერგამწოვის მოწყობა სან.კვანძი (ვინტილიატორი)</t>
  </si>
  <si>
    <t>უნიტაზის დემონტაჟი</t>
  </si>
  <si>
    <t>ხელსაბანის დემონტაჟი</t>
  </si>
  <si>
    <t>მდფ-ის კარის ღირებულება (კომპ) (დამკვეთთან შეთანხმებით)</t>
  </si>
  <si>
    <t>კარ-ფანჯრების ღირებულება (დამკვეთთან შეთანხმებით)</t>
  </si>
  <si>
    <t xml:space="preserve">შრომის ხარჯი </t>
  </si>
  <si>
    <t>შრომის დანახარჯები</t>
  </si>
  <si>
    <t>ერთ ღილაკიანი ჩამრთველი (დამკვეთთან შეთანხმებით)</t>
  </si>
  <si>
    <t>ჩარჩო ერთიანი</t>
  </si>
  <si>
    <t>ორღილაკიანი ჩამრთველების მონტაჟი</t>
  </si>
  <si>
    <t>ორ ღილაკიანი ჩამრთველი (დამკვეთთან შეთანხმებით)</t>
  </si>
  <si>
    <t>ერთღილაკიანი ჩამრთველების მონტაჟი</t>
  </si>
  <si>
    <t>მაღაზია</t>
  </si>
  <si>
    <t>ჰაერგამწოვი ( დამკვეთთან შეთანხმებით)</t>
  </si>
  <si>
    <t xml:space="preserve">იატაკების მოპირკეთება კერამოგრანიტის ფილებით 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</si>
  <si>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</si>
  <si>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</si>
  <si>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როზეტები თეთრი (დამკვეთთან შეთანხმებით)</t>
  </si>
  <si>
    <t>კერამოგრანიტის (დამკვეთთან შეთანხმებით)</t>
  </si>
  <si>
    <t>მთავარი ელ ფარი</t>
  </si>
  <si>
    <t>ინტერნეტ სადენი cat5 FTP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</si>
  <si>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</si>
  <si>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</si>
  <si>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</si>
  <si>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</si>
  <si>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</si>
  <si>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</si>
  <si>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</si>
  <si>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</si>
  <si>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</si>
  <si>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>ალუმინის ჩასაშენებელი ფეხის საწმენდის ღირებულება და მონტაჟი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</si>
  <si>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</si>
  <si>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</si>
  <si>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</si>
  <si>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</si>
  <si>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</si>
  <si>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</si>
  <si>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</si>
  <si>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</si>
  <si>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</si>
  <si>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>არსებული არმსტრონგის ჭერის დემონტაჟი</t>
  </si>
  <si>
    <t xml:space="preserve">ამსტრონგის ჭერის მოწყობა </t>
  </si>
  <si>
    <t>ამსტრონგის ჭერი (კომპლექტში)</t>
  </si>
  <si>
    <t>მაღაზიის კედლების მოპირკეთება დეკორატიული აგურით</t>
  </si>
  <si>
    <t>აგური</t>
  </si>
  <si>
    <t>წებოცემენტი</t>
  </si>
  <si>
    <t xml:space="preserve">პლინტუსების მოწყობა კერამოგრანიტის ფილებით </t>
  </si>
  <si>
    <t xml:space="preserve">კარ-ფანჯრების მოწყობა ორმაგი მინაპაკეტი  შავი ალუმინის ალათებში 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</si>
  <si>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</si>
  <si>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</si>
  <si>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</si>
  <si>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დ-100მმ</t>
  </si>
  <si>
    <t>პლასმასის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</si>
  <si>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</si>
  <si>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</si>
  <si>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ელექტრო წყალგამაცხელებელი 100 ლიტრის მოცულობით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</si>
  <si>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</si>
  <si>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</si>
  <si>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ARISTON 100L PRO1 R V 1.8KW PL (დამკვეთთან შეთანხმებით)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</si>
  <si>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</si>
  <si>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</si>
  <si>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>შემრევის ღირებულება  ( დამკვეთთან შეთანხმებით)</t>
  </si>
  <si>
    <t>არმატურა  დ-10 ( უკრაინა )</t>
  </si>
  <si>
    <t>მთავარი ელ კარადა</t>
  </si>
  <si>
    <t>ელ კარადა ( დამკვეთის მიწოდებით)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</si>
  <si>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</si>
  <si>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</si>
  <si>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>მრავალძარღვა ორმაგი იზოლაციის სპილენძის ელ.კაბელის გაყვანა 5*6მმ</t>
  </si>
  <si>
    <t>მრავალძარღვა ორმაგი იზოლაციის სპილენძის ელ.კაბელი 5*6მმ</t>
  </si>
  <si>
    <t>ეზო</t>
  </si>
  <si>
    <t>წყალსადენ კანალიზაცია</t>
  </si>
  <si>
    <t>ამსტრონგის  ჭერის  ღებვა შავი ფერის საღებავით (მაღაზიაში)</t>
  </si>
  <si>
    <t>პანდუსის  მოპირკეთება  კერამიკული ფილით , ალუმინის ზოლოვანის დატანებით</t>
  </si>
  <si>
    <t>გლინულა ა-1 (დ-6მმ) ( უკრაინა )</t>
  </si>
  <si>
    <t xml:space="preserve">ლარი </t>
  </si>
  <si>
    <t>ბადე</t>
  </si>
  <si>
    <t>ნეგატიური მხრიდან დამცავი ჰიდროსაიზოლაციო მასალა (პრაიმერი  მასტერ სილი )  ( დამკვეთთან შეთანხმებით  )</t>
  </si>
  <si>
    <t>ფარდულის  ბრენდირების  დემონტაჟი</t>
  </si>
  <si>
    <t>კედლების წყობა  20 იანი სამშენებლო ბლოკით</t>
  </si>
  <si>
    <t>ნესტგამძლე თაბაშირ მუყაოს ფილით ტიხრების მოწყობა (სან.კვანძი)</t>
  </si>
  <si>
    <t>ლითონის მილკვადრატი 40*40*2</t>
  </si>
  <si>
    <t>ვულკანური წიდა</t>
  </si>
  <si>
    <t>იქსპიესი 4 სმ</t>
  </si>
  <si>
    <t xml:space="preserve">სან კვანძის   ჭერის მოწყობა ნესტგამძლე თაბაშირ მუყაოს ფილით </t>
  </si>
  <si>
    <t xml:space="preserve">შიდა  კედლების ლესვა ქვიშა ცემენტის ხსნარით </t>
  </si>
  <si>
    <t xml:space="preserve">შიდა  კედლების  ნაგვერდულების ლესვა ქვიშა ცემენტის ხსნარით </t>
  </si>
  <si>
    <t>მუხლი</t>
  </si>
  <si>
    <t>მდფ-ის კარის მოწყობა (ორი ფრთით)</t>
  </si>
  <si>
    <t xml:space="preserve">რკ.ბეტონის პანდუსის  მოწყობა </t>
  </si>
  <si>
    <t xml:space="preserve">აივნების მოპირკეთება კერამოგრანიტის ფილებით 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</si>
  <si>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</si>
  <si>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</si>
  <si>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</si>
  <si>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</si>
  <si>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</si>
  <si>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</si>
  <si>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ბენზინიანი წყლის გამყვანი მილი დ-160</t>
  </si>
  <si>
    <t>მილი დ-160</t>
  </si>
  <si>
    <t>ზეთიანი წყლის გამყვანი მილი დ-110</t>
  </si>
  <si>
    <t>მილი დ-110</t>
  </si>
  <si>
    <t>პლასმასის მილი დ-50მმ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</si>
  <si>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</si>
  <si>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</si>
  <si>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</si>
  <si>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</si>
  <si>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</si>
  <si>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</si>
  <si>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ფოლადის ფურცელი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</si>
  <si>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</si>
  <si>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</si>
  <si>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</si>
  <si>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</si>
  <si>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დისპენსერის გარშემო 50მმ სიგანის შველერის ჩადება ნავთობდამჭერისთვის</t>
  </si>
  <si>
    <t>შველერი #50</t>
  </si>
  <si>
    <t xml:space="preserve">                                                          ეზო</t>
  </si>
  <si>
    <t>წყალგამტარი ღარებისა და მილების მონტაჟი</t>
  </si>
  <si>
    <t>რკ.ბეტონის ფილის მოწყობა არხის  ზემოდან 10სმ</t>
  </si>
  <si>
    <t xml:space="preserve">ასფალტის ფენის მოხსნა და გრუნტის დამუშავება </t>
  </si>
  <si>
    <t>ბალასტი</t>
  </si>
  <si>
    <t xml:space="preserve">დისპენსერის კუნძულის ზედაპირის მოპირკეთება კერამოგრანიტის ფილებით </t>
  </si>
  <si>
    <t>ანტიკოროზიული საღებავი ( დამკვეთთან შეთანხმებით)</t>
  </si>
  <si>
    <t>ძირითადი წყლის მილი დ-50მმ</t>
  </si>
  <si>
    <t>ცენტრალური წყლის ფილტრი</t>
  </si>
  <si>
    <t xml:space="preserve">ქსელის კაბელი 3 წვერი  </t>
  </si>
  <si>
    <t xml:space="preserve">კედლების წყობა 10 იანი ტიხრის ბლოკით </t>
  </si>
  <si>
    <t>სილიკონიანი საღებავი (დამკვეთთან შეთანხმებით)</t>
  </si>
  <si>
    <t>ბლოკი 10*20*40</t>
  </si>
  <si>
    <t>ბლოკი 20*20*40</t>
  </si>
  <si>
    <t>ძირითადი მინაბოჭკოვანი წყლის მილი დ-50მმ</t>
  </si>
  <si>
    <t>გლინულა დ-8 ( უკრაინა )</t>
  </si>
  <si>
    <t>ლითონის ხუფი  3*1000*1000</t>
  </si>
  <si>
    <t xml:space="preserve">კონდენციონერის ღირებულება და მონტაჟი 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</si>
  <si>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</si>
  <si>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არსებული ფასების მაჩვენებელი სტელას დემონტაჟი</t>
  </si>
  <si>
    <t>დისპენსერის კუნძულის დემონტაჟი ( ბუნებრივი ქვა )</t>
  </si>
  <si>
    <t>შენობის წინ არსებულ ტროტუარზე კერამიკული ფილის დემონტაჟი</t>
  </si>
  <si>
    <t>ფარდულის ჭერის დემონტაჟი</t>
  </si>
  <si>
    <t>ამწე-კალათა</t>
  </si>
  <si>
    <t>შენობი და ფარდულის სახურავის დემონტაჟი (თუნუქის პროფილირებულიფურცელი 0,7მმ)</t>
  </si>
  <si>
    <t>არსებული ბლოკის კედლების დემონტაჟი  (სამშენებლო ბლოკი 200მმ)</t>
  </si>
  <si>
    <t>არსებული თაბაშირ მუყაოს ჭერის დემონტაჟი  (ორივე სართული )</t>
  </si>
  <si>
    <t>არსებული კერამიკული ფილის  დემონტაჟი იატაკებიდან 0.00 ნიშნულზე</t>
  </si>
  <si>
    <t>არსებული ვიტრაჟების დემონტაჟი 0,00 (100მმ მინა ალუმინის ალატებში)</t>
  </si>
  <si>
    <t>აივანზე არსებილი კერ.ფილის დემონტაჟი ( ქვიშა ცემენტის მოჭიმვიანად )</t>
  </si>
  <si>
    <t>მეტალოპლასმასის შიდა თეთრი  კარის დემონტაჟი</t>
  </si>
  <si>
    <t>სარეზერვუარო პარკში არსებული სათავსოს დემონტაჟი და ადგილზე დასაწყობება (ლითონის კონსტრუქცია )</t>
  </si>
  <si>
    <t>ალუმინის ზოლოვანა ( ფეხის დაცურების საწინააღმდეგო ზოლები )</t>
  </si>
  <si>
    <t xml:space="preserve">                                  სარემონტო სამუშაოები მაღაზია</t>
  </si>
  <si>
    <t>აივანზე 3 პირი წასასმელი ჰიდროიზოლაციის მოწყობა ბადის დაკვრით  ( დამკვეთთან შეთანხმებით )</t>
  </si>
  <si>
    <t xml:space="preserve">იატაკის მოჭიმვა ქვიშა ცემენტის ხსნარით 40მმ  ( აივანზე ) თბოიზოლაციით </t>
  </si>
  <si>
    <t>ფენილის მოწყობა ვულკანური წიდით (პემზა) 50მმ  ( აივანზე )</t>
  </si>
  <si>
    <t>აივანზე წყალსაწრეტი ტრაპების მოწყობა</t>
  </si>
  <si>
    <t>თუნუქის წყალგამტარი მილი 150მმ</t>
  </si>
  <si>
    <t>თუნუქის წყალგამტარი მილი 100მმ</t>
  </si>
  <si>
    <t>პლასმასის წყალგამტარი მილი 50 მმ</t>
  </si>
  <si>
    <t>თაბაშირ მუყაოს ფილა (კომპლექტში)</t>
  </si>
  <si>
    <t>თაბაშირ მუყაოს ფილით  კოლონის შეფუთვა</t>
  </si>
  <si>
    <t>კედლების ნაგვერდულების   დამუშავება და შეღებვა წყალემულსია საღებავით</t>
  </si>
  <si>
    <t>შიდა კედლების და კიბის  დამუშავება ფითხით და ღებვა წყალემულსია საღებავით</t>
  </si>
  <si>
    <t>თბაშირ მუყაოთი მოწყობილი  ჭერების დამუშავება და ღებვა წყალემულსია საღებავით</t>
  </si>
  <si>
    <t>მეორე სართულის კედლების თხლად დამუშავება ფითხით  და ღებვა თეთრ ფერში</t>
  </si>
  <si>
    <t>ალუმინის ფეხის საწმენდი 1200x800 (დამკვეთთან შეთანხმებით)</t>
  </si>
  <si>
    <t>ტროტუარის შუბლის   მოპირკეთება კერამიკული ფილით მაღაზიის გარშემო 6სმ</t>
  </si>
  <si>
    <t>მაღაზიის  წინ ტროტუარის მოპირკეთება კერამიკული ფილით</t>
  </si>
  <si>
    <t>ნაწრთობი მინის კარი 10 მმ შავი ალუმინის ალათებში</t>
  </si>
  <si>
    <t>კონდენსატის მილი 50მმ კედელში ჩაშენებილი</t>
  </si>
  <si>
    <t>პლასმასის  მილი დ-50მმ</t>
  </si>
  <si>
    <t>შრომის ხარჯი ( დამკვეთის შესრულებით )</t>
  </si>
  <si>
    <t>სარეკლამო ალუმინის პანელები ( დამკვეთის მიწოდებით )</t>
  </si>
  <si>
    <t>კონდენციონერის გარე აგრეგატი VRF-16კვტ (დამკვეთთან შეთანხმებით)</t>
  </si>
  <si>
    <t>მრავალძარღვა ორმაგი იზოლაციის სპილენძის ელ.კაბელის გაყვანა 5*4მმ</t>
  </si>
  <si>
    <t>შიდა მონტაჟის ელ.ფარი ( დამკვეთის მიწოდებით)</t>
  </si>
  <si>
    <t>ავტომატური ამომრთველი 3*32   ( დამკვეთის მიწოდებით)</t>
  </si>
  <si>
    <t>ავტომატური ამომრთველი 1*16  ( დამკვეთის მიწოდებით)</t>
  </si>
  <si>
    <t>ნოლის კლემნიკი ( დამკვეთის მიწოდებით)</t>
  </si>
  <si>
    <t>მეორე სართულზე კედელში ჩაშენებული ელ ფარი</t>
  </si>
  <si>
    <t>200მმ მრგვალი ლედ სანათი ჭერში ჩასმული ( Phillips )</t>
  </si>
  <si>
    <t>ქუჩის განათების ლედ სანათი  სიმძ (1*200) ვტ 220</t>
  </si>
  <si>
    <t>გაბათების ბოძი</t>
  </si>
  <si>
    <t xml:space="preserve">ქუჩის განათების ლედ სანათი დიოდებით სიმძ (1*200) ვტ 220. განათების ბოძით 4.5მ </t>
  </si>
  <si>
    <t>აქტიური მეხამრიდის ღირებულება და მონტაჟი</t>
  </si>
  <si>
    <t>სარეზერვუარო პარკის წინა კედლის ღევბა საფასადე საღევაბით</t>
  </si>
  <si>
    <t>სარეზერვუარო პარკის ღობის და კარის ღევბა თეთრი ფერის ანტოკოროზიული საღებავით</t>
  </si>
  <si>
    <t>თეთრი ანტიკოროზიული საღებავი (დამკვეთთან შეთანხმებით)</t>
  </si>
  <si>
    <t>მასალა (დადემონტაჟებული სათავსოს და ფარდულის მასალით)</t>
  </si>
  <si>
    <t xml:space="preserve">სარეზერვუარო პარკის  მოხრეშვა </t>
  </si>
  <si>
    <t>სარეზერვუარო პარკში არსებული კედლის წინ ღობის მოწყობა არსებული დადემონტაჟებული სათავსოს და ფარდულის მასალით</t>
  </si>
  <si>
    <t>რეზერვუარის საჰაერო სისტემის განახლება</t>
  </si>
  <si>
    <t>შრომის ხარჯი (დამკვეთის შესრულებით )</t>
  </si>
  <si>
    <t>საჰაერო სისტემა კომპლექტში ( დამკვეთის მიწოდებით )</t>
  </si>
  <si>
    <t>ლითონის მილის გაყვანა გზის ქვეშ</t>
  </si>
  <si>
    <t xml:space="preserve">ლითონის მილი d-300მმ </t>
  </si>
  <si>
    <t xml:space="preserve">ნავთობდამჭერი არხის აღდგენა </t>
  </si>
  <si>
    <t>ორტესებრი კოჭი ( 3 მმ )</t>
  </si>
  <si>
    <t>ლითონის თვითმჭრელი</t>
  </si>
  <si>
    <t>პროფილირებული თუნუქი ( დამკვეთთან შეთანხმებით )</t>
  </si>
  <si>
    <t>გადახურვის მოწყობა პროფილირებული თუნუქით (ფარდული და შენობა )</t>
  </si>
  <si>
    <t>სარეკლამო პანელების მონტაჟი ( ალუკაბონდი )</t>
  </si>
  <si>
    <t>ჭერების მოწყობა თაბაშირ მუყაოს ფილით  (ორივე სართული )</t>
  </si>
  <si>
    <t>ტრაპი სიფონით ( დამკვეთთან შეთანხმებით)</t>
  </si>
  <si>
    <t>მოზაიკის ფილა (დამკვეთთან შეთანხმებით)</t>
  </si>
  <si>
    <t>მოზაიკის აღდგენა  ბაქანზე  ( გაშლიფოვკებით )</t>
  </si>
  <si>
    <t xml:space="preserve">                              არხების მომზადება ელ.ქსელისთვის და ნავთობმილებისთვის  0.6 X 0.7 ( ასფალტის მომტვრევით )</t>
  </si>
  <si>
    <t xml:space="preserve">                                   არხების მომზადება ელ.ქსელისთვის და ნავთობმილებისთვის  0.6 X 0.7 ( გრუნტის მოჭრით )</t>
  </si>
  <si>
    <t xml:space="preserve">                                               არხების მომზადება ელ.ქსელისთვის და ნავთობმილებისთვის  0.5 X 0.5  (მოზაიკის მომტვრევით)</t>
  </si>
  <si>
    <t>მოზაიკის აღდგენა   ( გაშლიფოვკებით )</t>
  </si>
  <si>
    <t>მოზაიკის   ამომტვრევა  არხის გასაყვანად</t>
  </si>
  <si>
    <t xml:space="preserve">                              არხების მომზადება წყალგაყვანილობისთვის 0.2 X 0.15 ( ბეტონის მომტვრევით )</t>
  </si>
  <si>
    <t xml:space="preserve">ბეტონის ფილის მომტვრევა </t>
  </si>
  <si>
    <t>დამიწების კონტური (ოქმით)</t>
  </si>
  <si>
    <t xml:space="preserve">გარე საკანალიზაციო მილების ( დ-100მმ ) დაფარვა თბოსაიზოლაციო კაუჩუკით </t>
  </si>
  <si>
    <t xml:space="preserve">გარე საკანალიზაციო მილების ( დ-50მმ ) დაფარვა თბოსაიზოლაციო კაუჩუკით </t>
  </si>
  <si>
    <t xml:space="preserve">თბოიზოლაცია კაუჩუკის 114*9მმ COOLFLEX </t>
  </si>
  <si>
    <t>თბოიზოლაცია კაუჩუკის 60*9მმ COOLFLEX</t>
  </si>
  <si>
    <t xml:space="preserve">                              არხების მომზადება წყალგაყვანილობისთვის 0.15 X 0.10 ( ბეტონის მომტვრევით )</t>
  </si>
  <si>
    <t>სპლიტ კონდინციონერი - 5.6 კვტ (დამკვეთთან შეთანხმებით)</t>
  </si>
  <si>
    <t>მაცივრის გარე აგრეგატის ღირებულება და მონტაჟი</t>
  </si>
  <si>
    <t>მაცივრის გარე აგრეგატი ( დამკვეთის მიწოდებით )</t>
  </si>
  <si>
    <t>შრომის ხარჯი ( შიდა კონდინციონერი )</t>
  </si>
  <si>
    <t>შრომის ხარჯი ( გარე აგრეგატი )</t>
  </si>
  <si>
    <t>სარეზერვუარო პარკში არსებული სამშ.ბლოკის კედლის ლესვა ქვიშ.ცემენტით</t>
  </si>
  <si>
    <t xml:space="preserve">სარეზერვუარო პარკში არსებული პარაპეტზე  ნაშხეფის მოწყობა  და ღებვა სილიკონიანი საღებავით </t>
  </si>
  <si>
    <t>რეზერვუარის თავის მოწყობა 0.3მმ ლით ფურცლით და ღებვა ანტიკოროზიული საღებავით</t>
  </si>
  <si>
    <t xml:space="preserve">ფასადის კედლების  ლესვა ქვიშა ცემენტის ხსნარით </t>
  </si>
  <si>
    <t xml:space="preserve">კედლების  ნაგვერდულების ლესვა ქვიშა ცემენტის ხსნარით </t>
  </si>
  <si>
    <t xml:space="preserve">ნაშხეფის მოწყობა ფასადზე და ღებვა სილიკონიანი საღებავით </t>
  </si>
  <si>
    <t xml:space="preserve"> კედლის  ნაგვერდულებზე ნაშხეფის მოწყობა  ღებვა სილიკონიანი საღებავით </t>
  </si>
  <si>
    <t>ქ.ქუთაისში, ა.წერეთლის ქუჩის და ჭავჭავაძის გამზირის გადაკვეთაზე მდებარე შპს "სან პეტროლიუმ ჯორჯია"-ს იჯარით აღებულ მიწის ნაკვეთზე , ავტოგასამართ სადგურის რეკონსტრუქციის პროექტი</t>
  </si>
  <si>
    <t xml:space="preserve">შრომის დანახარჯები </t>
  </si>
  <si>
    <t xml:space="preserve">შიდა მონტაჟის ელ.ფარი </t>
  </si>
  <si>
    <t>აქტიური მეხამრიდი (დამკვეთის მიწოდებით )</t>
  </si>
  <si>
    <t>სამონტაჟო მასალები (დამკვეთის მიწოდებით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</si>
</sst>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5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9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7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53" xfId="8" xr:uid="{00000000-0005-0000-0000-000002000000}"/>
    <cellStyle name="Normal_1 axali Fasebi" xfId="9" xr:uid="{00000000-0005-0000-0000-000003000000}"/>
    <cellStyle name="Normal_el.momaragebabenzo" xfId="6" xr:uid="{00000000-0005-0000-0000-000004000000}"/>
    <cellStyle name="Normal_saobieqto" xfId="1" xr:uid="{00000000-0005-0000-0000-000005000000}"/>
    <cellStyle name="Normal_sida kanalizaciadigomi" xfId="2" xr:uid="{00000000-0005-0000-0000-000006000000}"/>
    <cellStyle name="Normal_sida wyalsadeni 3" xfId="3" xr:uid="{00000000-0005-0000-0000-000007000000}"/>
    <cellStyle name="Normal_sida wyalsadeni_xarGaRricxva  remonti maisuraZis q.transp. sammarTvelos" xfId="5" xr:uid="{00000000-0005-0000-0000-000008000000}"/>
    <cellStyle name="Style 1" xfId="7" xr:uid="{00000000-0005-0000-0000-000009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219</xdr:row>
      <xdr:rowOff>0</xdr:rowOff>
    </xdr:from>
    <xdr:to>
      <xdr:col>1</xdr:col>
      <xdr:colOff>790575</xdr:colOff>
      <xdr:row>219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76200</xdr:colOff>
      <xdr:row>219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76200</xdr:colOff>
      <xdr:row>219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124</xdr:row>
      <xdr:rowOff>0</xdr:rowOff>
    </xdr:from>
    <xdr:to>
      <xdr:col>1</xdr:col>
      <xdr:colOff>790575</xdr:colOff>
      <xdr:row>124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124</xdr:row>
      <xdr:rowOff>0</xdr:rowOff>
    </xdr:from>
    <xdr:to>
      <xdr:col>1</xdr:col>
      <xdr:colOff>790575</xdr:colOff>
      <xdr:row>124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124</xdr:row>
      <xdr:rowOff>0</xdr:rowOff>
    </xdr:from>
    <xdr:to>
      <xdr:col>1</xdr:col>
      <xdr:colOff>790575</xdr:colOff>
      <xdr:row>124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124</xdr:row>
      <xdr:rowOff>0</xdr:rowOff>
    </xdr:from>
    <xdr:to>
      <xdr:col>1</xdr:col>
      <xdr:colOff>790575</xdr:colOff>
      <xdr:row>124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124</xdr:row>
      <xdr:rowOff>0</xdr:rowOff>
    </xdr:from>
    <xdr:to>
      <xdr:col>1</xdr:col>
      <xdr:colOff>790575</xdr:colOff>
      <xdr:row>124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124</xdr:row>
      <xdr:rowOff>0</xdr:rowOff>
    </xdr:from>
    <xdr:to>
      <xdr:col>1</xdr:col>
      <xdr:colOff>790575</xdr:colOff>
      <xdr:row>124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114</xdr:row>
      <xdr:rowOff>19050</xdr:rowOff>
    </xdr:from>
    <xdr:to>
      <xdr:col>20</xdr:col>
      <xdr:colOff>133350</xdr:colOff>
      <xdr:row>114</xdr:row>
      <xdr:rowOff>190500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118</xdr:row>
      <xdr:rowOff>133350</xdr:rowOff>
    </xdr:from>
    <xdr:to>
      <xdr:col>23</xdr:col>
      <xdr:colOff>28575</xdr:colOff>
      <xdr:row>119</xdr:row>
      <xdr:rowOff>114300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76200</xdr:colOff>
      <xdr:row>124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118</xdr:row>
      <xdr:rowOff>0</xdr:rowOff>
    </xdr:from>
    <xdr:to>
      <xdr:col>39</xdr:col>
      <xdr:colOff>161925</xdr:colOff>
      <xdr:row>121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135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135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135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135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135</xdr:row>
      <xdr:rowOff>123825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131</xdr:row>
      <xdr:rowOff>57150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128</xdr:row>
      <xdr:rowOff>28575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127</xdr:row>
      <xdr:rowOff>152400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011275" y="287750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128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128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132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132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790575</xdr:colOff>
      <xdr:row>177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76200</xdr:colOff>
      <xdr:row>177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120</xdr:row>
      <xdr:rowOff>0</xdr:rowOff>
    </xdr:from>
    <xdr:to>
      <xdr:col>1</xdr:col>
      <xdr:colOff>790575</xdr:colOff>
      <xdr:row>120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76200</xdr:colOff>
      <xdr:row>120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120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83</xdr:row>
      <xdr:rowOff>0</xdr:rowOff>
    </xdr:from>
    <xdr:to>
      <xdr:col>59</xdr:col>
      <xdr:colOff>571500</xdr:colOff>
      <xdr:row>84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78</xdr:row>
      <xdr:rowOff>0</xdr:rowOff>
    </xdr:from>
    <xdr:to>
      <xdr:col>1</xdr:col>
      <xdr:colOff>790575</xdr:colOff>
      <xdr:row>78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68</xdr:row>
      <xdr:rowOff>161925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81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75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>
      <selection activeCell="H14" sqref="H14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18" t="s">
        <v>307</v>
      </c>
      <c r="C2" s="118"/>
      <c r="D2" s="118"/>
      <c r="E2" s="34"/>
    </row>
    <row r="3" spans="1:5" ht="15" x14ac:dyDescent="0.2">
      <c r="A3" s="35"/>
      <c r="B3" s="34" t="s">
        <v>58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16" t="s">
        <v>109</v>
      </c>
      <c r="D5" s="117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41</v>
      </c>
      <c r="B8" s="40" t="s">
        <v>63</v>
      </c>
      <c r="C8" s="41" t="s">
        <v>64</v>
      </c>
      <c r="D8" s="40" t="s">
        <v>65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59</v>
      </c>
      <c r="C10" s="46" t="s">
        <v>92</v>
      </c>
      <c r="D10" s="47">
        <f>მაღაზია!L230</f>
        <v>0</v>
      </c>
    </row>
    <row r="11" spans="1:5" ht="15.75" x14ac:dyDescent="0.2">
      <c r="A11" s="45">
        <v>2</v>
      </c>
      <c r="B11" s="45" t="s">
        <v>61</v>
      </c>
      <c r="C11" s="46" t="s">
        <v>149</v>
      </c>
      <c r="D11" s="47">
        <f>ეზო!L188</f>
        <v>0</v>
      </c>
    </row>
    <row r="12" spans="1:5" ht="15.75" x14ac:dyDescent="0.2">
      <c r="A12" s="45">
        <v>3</v>
      </c>
      <c r="B12" s="45" t="s">
        <v>62</v>
      </c>
      <c r="C12" s="46" t="s">
        <v>150</v>
      </c>
      <c r="D12" s="47">
        <f>'წყალსადენ კანალიზაცია'!L131</f>
        <v>0</v>
      </c>
    </row>
    <row r="13" spans="1:5" ht="15.75" x14ac:dyDescent="0.2">
      <c r="A13" s="45">
        <v>4</v>
      </c>
      <c r="B13" s="45" t="s">
        <v>108</v>
      </c>
      <c r="C13" s="46" t="s">
        <v>60</v>
      </c>
      <c r="D13" s="47">
        <f>ელ.ქსელი!L97</f>
        <v>0</v>
      </c>
    </row>
    <row r="14" spans="1:5" ht="15.75" x14ac:dyDescent="0.2">
      <c r="A14" s="48"/>
      <c r="B14" s="49"/>
      <c r="C14" s="50" t="s">
        <v>79</v>
      </c>
      <c r="D14" s="51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50"/>
  <sheetViews>
    <sheetView topLeftCell="A168" workbookViewId="0">
      <selection activeCell="O146" sqref="O146"/>
    </sheetView>
  </sheetViews>
  <sheetFormatPr defaultRowHeight="15" x14ac:dyDescent="0.25"/>
  <cols>
    <col min="1" max="1" width="4" style="9" customWidth="1"/>
    <col min="2" max="2" width="57.42578125" style="10" customWidth="1"/>
    <col min="3" max="3" width="9.140625" style="56"/>
    <col min="4" max="4" width="10.42578125" style="56" customWidth="1"/>
    <col min="5" max="6" width="9.140625" style="56"/>
    <col min="7" max="7" width="9.42578125" style="56" bestFit="1" customWidth="1"/>
    <col min="8" max="11" width="9.140625" style="56"/>
    <col min="12" max="12" width="18.42578125" style="56" customWidth="1"/>
    <col min="13" max="16384" width="9.140625" style="9"/>
  </cols>
  <sheetData>
    <row r="2" spans="1:12" ht="63.75" customHeight="1" x14ac:dyDescent="0.25">
      <c r="B2" s="144" t="s">
        <v>307</v>
      </c>
      <c r="C2" s="144"/>
      <c r="D2" s="144"/>
    </row>
    <row r="4" spans="1:12" x14ac:dyDescent="0.25">
      <c r="D4" s="145" t="s">
        <v>12</v>
      </c>
      <c r="E4" s="145"/>
      <c r="F4" s="145"/>
    </row>
    <row r="6" spans="1:12" ht="50.25" customHeight="1" x14ac:dyDescent="0.25">
      <c r="A6" s="143" t="s">
        <v>9</v>
      </c>
      <c r="B6" s="136" t="s">
        <v>0</v>
      </c>
      <c r="C6" s="136" t="s">
        <v>1</v>
      </c>
      <c r="D6" s="141" t="s">
        <v>2</v>
      </c>
      <c r="E6" s="142"/>
      <c r="F6" s="141" t="s">
        <v>5</v>
      </c>
      <c r="G6" s="142"/>
      <c r="H6" s="141" t="s">
        <v>8</v>
      </c>
      <c r="I6" s="142"/>
      <c r="J6" s="134" t="s">
        <v>10</v>
      </c>
      <c r="K6" s="135"/>
      <c r="L6" s="136" t="s">
        <v>7</v>
      </c>
    </row>
    <row r="7" spans="1:12" ht="80.25" customHeight="1" x14ac:dyDescent="0.25">
      <c r="A7" s="143"/>
      <c r="B7" s="137"/>
      <c r="C7" s="13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37"/>
    </row>
    <row r="8" spans="1:12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8.5" customHeight="1" x14ac:dyDescent="0.25">
      <c r="A9" s="138" t="s">
        <v>11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2" ht="31.5" customHeight="1" x14ac:dyDescent="0.25">
      <c r="A10" s="124">
        <v>1</v>
      </c>
      <c r="B10" s="57" t="s">
        <v>120</v>
      </c>
      <c r="C10" s="63" t="s">
        <v>20</v>
      </c>
      <c r="D10" s="58"/>
      <c r="E10" s="58">
        <v>32.4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25"/>
      <c r="B11" s="60" t="s">
        <v>15</v>
      </c>
      <c r="C11" s="54" t="s">
        <v>16</v>
      </c>
      <c r="D11" s="2">
        <v>1</v>
      </c>
      <c r="E11" s="2">
        <f>E10*D11</f>
        <v>32.4</v>
      </c>
      <c r="F11" s="59"/>
      <c r="G11" s="59"/>
      <c r="H11" s="59"/>
      <c r="I11" s="59"/>
      <c r="J11" s="59"/>
      <c r="K11" s="59"/>
      <c r="L11" s="59"/>
    </row>
    <row r="12" spans="1:12" ht="25.5" x14ac:dyDescent="0.25">
      <c r="A12" s="124">
        <v>2</v>
      </c>
      <c r="B12" s="57" t="s">
        <v>220</v>
      </c>
      <c r="C12" s="63" t="s">
        <v>20</v>
      </c>
      <c r="D12" s="58"/>
      <c r="E12" s="58">
        <v>32.35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25"/>
      <c r="B13" s="60" t="s">
        <v>15</v>
      </c>
      <c r="C13" s="54" t="s">
        <v>16</v>
      </c>
      <c r="D13" s="2">
        <v>1</v>
      </c>
      <c r="E13" s="2">
        <f>E12*D13</f>
        <v>32.35</v>
      </c>
      <c r="F13" s="59"/>
      <c r="G13" s="59"/>
      <c r="H13" s="59"/>
      <c r="I13" s="59"/>
      <c r="J13" s="59"/>
      <c r="K13" s="59"/>
      <c r="L13" s="59"/>
    </row>
    <row r="14" spans="1:12" ht="25.5" x14ac:dyDescent="0.25">
      <c r="A14" s="124">
        <v>4</v>
      </c>
      <c r="B14" s="57" t="s">
        <v>219</v>
      </c>
      <c r="C14" s="63" t="s">
        <v>20</v>
      </c>
      <c r="D14" s="58"/>
      <c r="E14" s="58">
        <v>46.2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26"/>
      <c r="B15" s="60" t="s">
        <v>15</v>
      </c>
      <c r="C15" s="54" t="s">
        <v>16</v>
      </c>
      <c r="D15" s="2">
        <v>1</v>
      </c>
      <c r="E15" s="2">
        <f>E14*D15</f>
        <v>46.2</v>
      </c>
      <c r="F15" s="59"/>
      <c r="G15" s="59"/>
      <c r="H15" s="59"/>
      <c r="I15" s="59"/>
      <c r="J15" s="59"/>
      <c r="K15" s="59"/>
      <c r="L15" s="59"/>
    </row>
    <row r="16" spans="1:12" ht="25.5" x14ac:dyDescent="0.25">
      <c r="A16" s="124">
        <v>5</v>
      </c>
      <c r="B16" s="57" t="s">
        <v>221</v>
      </c>
      <c r="C16" s="63" t="s">
        <v>13</v>
      </c>
      <c r="D16" s="58"/>
      <c r="E16" s="58">
        <v>52.9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26"/>
      <c r="B17" s="60" t="s">
        <v>15</v>
      </c>
      <c r="C17" s="54" t="s">
        <v>16</v>
      </c>
      <c r="D17" s="2">
        <v>1</v>
      </c>
      <c r="E17" s="2">
        <f>E16*D17</f>
        <v>52.9</v>
      </c>
      <c r="F17" s="59"/>
      <c r="G17" s="59"/>
      <c r="H17" s="59"/>
      <c r="I17" s="59"/>
      <c r="J17" s="59"/>
      <c r="K17" s="59"/>
      <c r="L17" s="59"/>
    </row>
    <row r="18" spans="1:12" ht="25.5" x14ac:dyDescent="0.25">
      <c r="A18" s="119">
        <v>6</v>
      </c>
      <c r="B18" s="57" t="s">
        <v>223</v>
      </c>
      <c r="C18" s="63" t="s">
        <v>13</v>
      </c>
      <c r="D18" s="58"/>
      <c r="E18" s="58">
        <v>8.5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20"/>
      <c r="B19" s="60" t="s">
        <v>15</v>
      </c>
      <c r="C19" s="54" t="s">
        <v>16</v>
      </c>
      <c r="D19" s="2">
        <v>1</v>
      </c>
      <c r="E19" s="2">
        <f>E18*D19</f>
        <v>8.5</v>
      </c>
      <c r="F19" s="59"/>
      <c r="G19" s="59"/>
      <c r="H19" s="59"/>
      <c r="I19" s="59"/>
      <c r="J19" s="59"/>
      <c r="K19" s="59"/>
      <c r="L19" s="59"/>
    </row>
    <row r="20" spans="1:12" ht="25.5" x14ac:dyDescent="0.25">
      <c r="A20" s="119">
        <v>6</v>
      </c>
      <c r="B20" s="57" t="s">
        <v>222</v>
      </c>
      <c r="C20" s="58" t="s">
        <v>20</v>
      </c>
      <c r="D20" s="58"/>
      <c r="E20" s="58">
        <v>37.65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23"/>
      <c r="B21" s="60" t="s">
        <v>15</v>
      </c>
      <c r="C21" s="2" t="s">
        <v>16</v>
      </c>
      <c r="D21" s="2">
        <v>1</v>
      </c>
      <c r="E21" s="2">
        <f>E20*D21</f>
        <v>37.65</v>
      </c>
      <c r="F21" s="59"/>
      <c r="G21" s="59"/>
      <c r="H21" s="59"/>
      <c r="I21" s="59"/>
      <c r="J21" s="59"/>
      <c r="K21" s="59"/>
      <c r="L21" s="59"/>
    </row>
    <row r="22" spans="1:12" x14ac:dyDescent="0.25">
      <c r="A22" s="146">
        <v>7</v>
      </c>
      <c r="B22" s="52" t="s">
        <v>81</v>
      </c>
      <c r="C22" s="58" t="s">
        <v>21</v>
      </c>
      <c r="D22" s="58"/>
      <c r="E22" s="58">
        <v>1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47"/>
      <c r="B23" s="60" t="s">
        <v>15</v>
      </c>
      <c r="C23" s="2" t="s">
        <v>16</v>
      </c>
      <c r="D23" s="2">
        <v>1</v>
      </c>
      <c r="E23" s="2">
        <f>E22*D23</f>
        <v>1</v>
      </c>
      <c r="F23" s="59"/>
      <c r="G23" s="59"/>
      <c r="H23" s="59"/>
      <c r="I23" s="59"/>
      <c r="J23" s="59"/>
      <c r="K23" s="59"/>
      <c r="L23" s="59"/>
    </row>
    <row r="24" spans="1:12" x14ac:dyDescent="0.25">
      <c r="A24" s="119">
        <v>8</v>
      </c>
      <c r="B24" s="57" t="s">
        <v>82</v>
      </c>
      <c r="C24" s="58" t="s">
        <v>21</v>
      </c>
      <c r="D24" s="58"/>
      <c r="E24" s="58">
        <v>1</v>
      </c>
      <c r="F24" s="61"/>
      <c r="G24" s="61"/>
      <c r="H24" s="61"/>
      <c r="I24" s="61"/>
      <c r="J24" s="61"/>
      <c r="K24" s="61"/>
      <c r="L24" s="61"/>
    </row>
    <row r="25" spans="1:12" x14ac:dyDescent="0.25">
      <c r="A25" s="120"/>
      <c r="B25" s="60" t="s">
        <v>15</v>
      </c>
      <c r="C25" s="2" t="s">
        <v>16</v>
      </c>
      <c r="D25" s="2">
        <v>1</v>
      </c>
      <c r="E25" s="2">
        <f>E24*D25</f>
        <v>1</v>
      </c>
      <c r="F25" s="59"/>
      <c r="G25" s="59"/>
      <c r="H25" s="59"/>
      <c r="I25" s="59"/>
      <c r="J25" s="59"/>
      <c r="K25" s="59"/>
      <c r="L25" s="59"/>
    </row>
    <row r="26" spans="1:12" x14ac:dyDescent="0.25">
      <c r="A26" s="119">
        <v>9</v>
      </c>
      <c r="B26" s="57" t="s">
        <v>224</v>
      </c>
      <c r="C26" s="58" t="s">
        <v>21</v>
      </c>
      <c r="D26" s="58"/>
      <c r="E26" s="58">
        <v>2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20"/>
      <c r="B27" s="60" t="s">
        <v>15</v>
      </c>
      <c r="C27" s="2" t="s">
        <v>16</v>
      </c>
      <c r="D27" s="2">
        <v>1</v>
      </c>
      <c r="E27" s="2">
        <f>E26*D27</f>
        <v>2</v>
      </c>
      <c r="F27" s="59"/>
      <c r="G27" s="59"/>
      <c r="H27" s="59"/>
      <c r="I27" s="59"/>
      <c r="J27" s="59"/>
      <c r="K27" s="59"/>
      <c r="L27" s="59"/>
    </row>
    <row r="28" spans="1:12" ht="25.5" x14ac:dyDescent="0.25">
      <c r="A28" s="119">
        <v>10</v>
      </c>
      <c r="B28" s="57" t="s">
        <v>218</v>
      </c>
      <c r="C28" s="63" t="s">
        <v>13</v>
      </c>
      <c r="D28" s="58"/>
      <c r="E28" s="58">
        <v>271.8</v>
      </c>
      <c r="F28" s="61"/>
      <c r="G28" s="61"/>
      <c r="H28" s="61"/>
      <c r="I28" s="61"/>
      <c r="J28" s="61"/>
      <c r="K28" s="61"/>
      <c r="L28" s="61"/>
    </row>
    <row r="29" spans="1:12" x14ac:dyDescent="0.25">
      <c r="A29" s="120"/>
      <c r="B29" s="60" t="s">
        <v>15</v>
      </c>
      <c r="C29" s="54" t="s">
        <v>16</v>
      </c>
      <c r="D29" s="2">
        <v>1</v>
      </c>
      <c r="E29" s="2">
        <f>E28*D29</f>
        <v>271.8</v>
      </c>
      <c r="F29" s="59"/>
      <c r="G29" s="59"/>
      <c r="H29" s="59"/>
      <c r="I29" s="59"/>
      <c r="J29" s="59"/>
      <c r="K29" s="59"/>
      <c r="L29" s="59"/>
    </row>
    <row r="30" spans="1:12" ht="27" customHeight="1" x14ac:dyDescent="0.25">
      <c r="A30" s="119">
        <v>11</v>
      </c>
      <c r="B30" s="57" t="s">
        <v>39</v>
      </c>
      <c r="C30" s="63" t="s">
        <v>14</v>
      </c>
      <c r="D30" s="58"/>
      <c r="E30" s="58">
        <v>21.68</v>
      </c>
      <c r="F30" s="61"/>
      <c r="G30" s="61"/>
      <c r="H30" s="61"/>
      <c r="I30" s="61"/>
      <c r="J30" s="61"/>
      <c r="K30" s="61"/>
      <c r="L30" s="61"/>
    </row>
    <row r="31" spans="1:12" x14ac:dyDescent="0.25">
      <c r="A31" s="123"/>
      <c r="B31" s="60" t="s">
        <v>15</v>
      </c>
      <c r="C31" s="54" t="s">
        <v>16</v>
      </c>
      <c r="D31" s="2">
        <v>1</v>
      </c>
      <c r="E31" s="2">
        <f>E30*D31</f>
        <v>21.68</v>
      </c>
      <c r="F31" s="59"/>
      <c r="G31" s="59"/>
      <c r="H31" s="59"/>
      <c r="I31" s="59"/>
      <c r="J31" s="59"/>
      <c r="K31" s="59"/>
      <c r="L31" s="59"/>
    </row>
    <row r="32" spans="1:12" x14ac:dyDescent="0.25">
      <c r="A32" s="123"/>
      <c r="B32" s="60" t="s">
        <v>40</v>
      </c>
      <c r="C32" s="54" t="s">
        <v>22</v>
      </c>
      <c r="D32" s="2">
        <v>1.75</v>
      </c>
      <c r="E32" s="2">
        <f>E30*D32</f>
        <v>37.94</v>
      </c>
      <c r="F32" s="59"/>
      <c r="G32" s="59"/>
      <c r="H32" s="59"/>
      <c r="I32" s="59"/>
      <c r="J32" s="59"/>
      <c r="K32" s="59"/>
      <c r="L32" s="59"/>
    </row>
    <row r="33" spans="1:12" x14ac:dyDescent="0.25">
      <c r="A33" s="121" t="s">
        <v>227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x14ac:dyDescent="0.25">
      <c r="A34" s="119">
        <v>1</v>
      </c>
      <c r="B34" s="57" t="s">
        <v>204</v>
      </c>
      <c r="C34" s="58" t="s">
        <v>13</v>
      </c>
      <c r="D34" s="58"/>
      <c r="E34" s="58">
        <v>7.9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23"/>
      <c r="B35" s="60" t="s">
        <v>15</v>
      </c>
      <c r="C35" s="2" t="s">
        <v>16</v>
      </c>
      <c r="D35" s="2">
        <v>1</v>
      </c>
      <c r="E35" s="2">
        <f>E34*D35</f>
        <v>7.9</v>
      </c>
      <c r="F35" s="59"/>
      <c r="G35" s="59"/>
      <c r="H35" s="59"/>
      <c r="I35" s="59"/>
      <c r="J35" s="59"/>
      <c r="K35" s="59"/>
      <c r="L35" s="59"/>
    </row>
    <row r="36" spans="1:12" x14ac:dyDescent="0.25">
      <c r="A36" s="123"/>
      <c r="B36" s="60" t="s">
        <v>206</v>
      </c>
      <c r="C36" s="2" t="s">
        <v>21</v>
      </c>
      <c r="D36" s="2">
        <v>12.5</v>
      </c>
      <c r="E36" s="2">
        <f>E34*D36</f>
        <v>98.75</v>
      </c>
      <c r="F36" s="59"/>
      <c r="G36" s="59"/>
      <c r="H36" s="59"/>
      <c r="I36" s="59"/>
      <c r="J36" s="59"/>
      <c r="K36" s="59"/>
      <c r="L36" s="59"/>
    </row>
    <row r="37" spans="1:12" x14ac:dyDescent="0.25">
      <c r="A37" s="123"/>
      <c r="B37" s="60" t="s">
        <v>24</v>
      </c>
      <c r="C37" s="2" t="s">
        <v>14</v>
      </c>
      <c r="D37" s="2">
        <v>0.11</v>
      </c>
      <c r="E37" s="2">
        <f>E34*D37</f>
        <v>0.86899999999999999</v>
      </c>
      <c r="F37" s="59"/>
      <c r="G37" s="59"/>
      <c r="H37" s="59"/>
      <c r="I37" s="59"/>
      <c r="J37" s="59"/>
      <c r="K37" s="59"/>
      <c r="L37" s="59"/>
    </row>
    <row r="38" spans="1:12" x14ac:dyDescent="0.25">
      <c r="A38" s="120"/>
      <c r="B38" s="60" t="s">
        <v>17</v>
      </c>
      <c r="C38" s="2" t="s">
        <v>16</v>
      </c>
      <c r="D38" s="2">
        <v>0.2</v>
      </c>
      <c r="E38" s="2">
        <f>E34*D38</f>
        <v>1.58</v>
      </c>
      <c r="F38" s="59"/>
      <c r="G38" s="59"/>
      <c r="H38" s="59"/>
      <c r="I38" s="59"/>
      <c r="J38" s="59"/>
      <c r="K38" s="59"/>
      <c r="L38" s="59"/>
    </row>
    <row r="39" spans="1:12" x14ac:dyDescent="0.25">
      <c r="A39" s="119">
        <v>2</v>
      </c>
      <c r="B39" s="57" t="s">
        <v>158</v>
      </c>
      <c r="C39" s="58" t="s">
        <v>13</v>
      </c>
      <c r="D39" s="58"/>
      <c r="E39" s="58">
        <v>38.4</v>
      </c>
      <c r="F39" s="61"/>
      <c r="G39" s="61"/>
      <c r="H39" s="61"/>
      <c r="I39" s="61"/>
      <c r="J39" s="61"/>
      <c r="K39" s="61"/>
      <c r="L39" s="61"/>
    </row>
    <row r="40" spans="1:12" x14ac:dyDescent="0.25">
      <c r="A40" s="123"/>
      <c r="B40" s="60" t="s">
        <v>15</v>
      </c>
      <c r="C40" s="2" t="s">
        <v>16</v>
      </c>
      <c r="D40" s="2">
        <v>1</v>
      </c>
      <c r="E40" s="2">
        <f>E39*D40</f>
        <v>38.4</v>
      </c>
      <c r="F40" s="59"/>
      <c r="G40" s="59"/>
      <c r="H40" s="59"/>
      <c r="I40" s="59"/>
      <c r="J40" s="59"/>
      <c r="K40" s="59"/>
      <c r="L40" s="59"/>
    </row>
    <row r="41" spans="1:12" x14ac:dyDescent="0.25">
      <c r="A41" s="123"/>
      <c r="B41" s="60" t="s">
        <v>207</v>
      </c>
      <c r="C41" s="2" t="s">
        <v>21</v>
      </c>
      <c r="D41" s="2">
        <v>12.5</v>
      </c>
      <c r="E41" s="2">
        <f>E39*D41</f>
        <v>480</v>
      </c>
      <c r="F41" s="59"/>
      <c r="G41" s="59"/>
      <c r="H41" s="59"/>
      <c r="I41" s="59"/>
      <c r="J41" s="59"/>
      <c r="K41" s="59"/>
      <c r="L41" s="59"/>
    </row>
    <row r="42" spans="1:12" x14ac:dyDescent="0.25">
      <c r="A42" s="123"/>
      <c r="B42" s="60" t="s">
        <v>24</v>
      </c>
      <c r="C42" s="2" t="s">
        <v>14</v>
      </c>
      <c r="D42" s="2">
        <v>0.2</v>
      </c>
      <c r="E42" s="2">
        <f>E39*D42</f>
        <v>7.68</v>
      </c>
      <c r="F42" s="59"/>
      <c r="G42" s="59"/>
      <c r="H42" s="59"/>
      <c r="I42" s="59"/>
      <c r="J42" s="59"/>
      <c r="K42" s="59"/>
      <c r="L42" s="59"/>
    </row>
    <row r="43" spans="1:12" x14ac:dyDescent="0.25">
      <c r="A43" s="120"/>
      <c r="B43" s="60" t="s">
        <v>17</v>
      </c>
      <c r="C43" s="2" t="s">
        <v>16</v>
      </c>
      <c r="D43" s="2">
        <v>0.2</v>
      </c>
      <c r="E43" s="2">
        <f>E39*D43</f>
        <v>7.68</v>
      </c>
      <c r="F43" s="59"/>
      <c r="G43" s="59"/>
      <c r="H43" s="59"/>
      <c r="I43" s="59"/>
      <c r="J43" s="59"/>
      <c r="K43" s="59"/>
      <c r="L43" s="59"/>
    </row>
    <row r="44" spans="1:12" ht="25.5" x14ac:dyDescent="0.25">
      <c r="A44" s="119">
        <v>3</v>
      </c>
      <c r="B44" s="57" t="s">
        <v>163</v>
      </c>
      <c r="C44" s="58" t="s">
        <v>13</v>
      </c>
      <c r="D44" s="58"/>
      <c r="E44" s="58">
        <v>2.5</v>
      </c>
      <c r="F44" s="61"/>
      <c r="G44" s="61"/>
      <c r="H44" s="61"/>
      <c r="I44" s="61"/>
      <c r="J44" s="61"/>
      <c r="K44" s="61"/>
      <c r="L44" s="61"/>
    </row>
    <row r="45" spans="1:12" x14ac:dyDescent="0.25">
      <c r="A45" s="123"/>
      <c r="B45" s="60" t="s">
        <v>15</v>
      </c>
      <c r="C45" s="2" t="s">
        <v>16</v>
      </c>
      <c r="D45" s="2">
        <v>1</v>
      </c>
      <c r="E45" s="2">
        <f>E44*D45</f>
        <v>2.5</v>
      </c>
      <c r="F45" s="59"/>
      <c r="G45" s="59"/>
      <c r="H45" s="59"/>
      <c r="I45" s="59"/>
      <c r="J45" s="59"/>
      <c r="K45" s="59"/>
      <c r="L45" s="59"/>
    </row>
    <row r="46" spans="1:12" x14ac:dyDescent="0.25">
      <c r="A46" s="123"/>
      <c r="B46" s="60" t="s">
        <v>25</v>
      </c>
      <c r="C46" s="2" t="s">
        <v>13</v>
      </c>
      <c r="D46" s="2">
        <v>1.05</v>
      </c>
      <c r="E46" s="2">
        <f>E44*D46</f>
        <v>2.625</v>
      </c>
      <c r="F46" s="59"/>
      <c r="G46" s="59"/>
      <c r="H46" s="59"/>
      <c r="I46" s="59"/>
      <c r="J46" s="59"/>
      <c r="K46" s="59"/>
      <c r="L46" s="59"/>
    </row>
    <row r="47" spans="1:12" ht="25.5" x14ac:dyDescent="0.25">
      <c r="A47" s="119">
        <v>4</v>
      </c>
      <c r="B47" s="57" t="s">
        <v>159</v>
      </c>
      <c r="C47" s="58" t="s">
        <v>20</v>
      </c>
      <c r="D47" s="58"/>
      <c r="E47" s="58">
        <v>3.6</v>
      </c>
      <c r="F47" s="61"/>
      <c r="G47" s="61"/>
      <c r="H47" s="61"/>
      <c r="I47" s="61"/>
      <c r="J47" s="61"/>
      <c r="K47" s="61"/>
      <c r="L47" s="61"/>
    </row>
    <row r="48" spans="1:12" x14ac:dyDescent="0.25">
      <c r="A48" s="123"/>
      <c r="B48" s="60" t="s">
        <v>15</v>
      </c>
      <c r="C48" s="2" t="s">
        <v>16</v>
      </c>
      <c r="D48" s="2">
        <v>1</v>
      </c>
      <c r="E48" s="2">
        <f>E47*D48</f>
        <v>3.6</v>
      </c>
      <c r="F48" s="59"/>
      <c r="G48" s="59"/>
      <c r="H48" s="59"/>
      <c r="I48" s="59"/>
      <c r="J48" s="59"/>
      <c r="K48" s="59"/>
      <c r="L48" s="59"/>
    </row>
    <row r="49" spans="1:12" x14ac:dyDescent="0.25">
      <c r="A49" s="123"/>
      <c r="B49" s="60" t="s">
        <v>25</v>
      </c>
      <c r="C49" s="2" t="s">
        <v>13</v>
      </c>
      <c r="D49" s="2">
        <v>2.0499999999999998</v>
      </c>
      <c r="E49" s="2">
        <f>E47*D49</f>
        <v>7.38</v>
      </c>
      <c r="F49" s="59"/>
      <c r="G49" s="59"/>
      <c r="H49" s="59"/>
      <c r="I49" s="59"/>
      <c r="J49" s="59"/>
      <c r="K49" s="59"/>
      <c r="L49" s="59"/>
    </row>
    <row r="50" spans="1:12" x14ac:dyDescent="0.25">
      <c r="A50" s="120"/>
      <c r="B50" s="60" t="s">
        <v>160</v>
      </c>
      <c r="C50" s="2" t="s">
        <v>19</v>
      </c>
      <c r="D50" s="2"/>
      <c r="E50" s="2">
        <v>11.8</v>
      </c>
      <c r="F50" s="59"/>
      <c r="G50" s="59"/>
      <c r="H50" s="59"/>
      <c r="I50" s="59"/>
      <c r="J50" s="59"/>
      <c r="K50" s="59"/>
      <c r="L50" s="59"/>
    </row>
    <row r="51" spans="1:12" x14ac:dyDescent="0.25">
      <c r="A51" s="119">
        <v>5</v>
      </c>
      <c r="B51" s="57" t="s">
        <v>236</v>
      </c>
      <c r="C51" s="58" t="s">
        <v>13</v>
      </c>
      <c r="D51" s="58"/>
      <c r="E51" s="58">
        <v>12.5</v>
      </c>
      <c r="F51" s="61"/>
      <c r="G51" s="61"/>
      <c r="H51" s="61"/>
      <c r="I51" s="61"/>
      <c r="J51" s="61"/>
      <c r="K51" s="61"/>
      <c r="L51" s="61"/>
    </row>
    <row r="52" spans="1:12" x14ac:dyDescent="0.25">
      <c r="A52" s="123"/>
      <c r="B52" s="60" t="s">
        <v>15</v>
      </c>
      <c r="C52" s="2" t="s">
        <v>16</v>
      </c>
      <c r="D52" s="2">
        <v>1</v>
      </c>
      <c r="E52" s="2">
        <f>E51*D52</f>
        <v>12.5</v>
      </c>
      <c r="F52" s="59"/>
      <c r="G52" s="59"/>
      <c r="H52" s="59"/>
      <c r="I52" s="59"/>
      <c r="J52" s="59"/>
      <c r="K52" s="59"/>
      <c r="L52" s="59"/>
    </row>
    <row r="53" spans="1:12" x14ac:dyDescent="0.25">
      <c r="A53" s="120"/>
      <c r="B53" s="60" t="s">
        <v>235</v>
      </c>
      <c r="C53" s="2" t="s">
        <v>13</v>
      </c>
      <c r="D53" s="2">
        <v>1.05</v>
      </c>
      <c r="E53" s="2">
        <f>E51*D53</f>
        <v>13.125</v>
      </c>
      <c r="F53" s="59"/>
      <c r="G53" s="59"/>
      <c r="H53" s="59"/>
      <c r="I53" s="59"/>
      <c r="J53" s="59"/>
      <c r="K53" s="59"/>
      <c r="L53" s="59"/>
    </row>
    <row r="54" spans="1:12" x14ac:dyDescent="0.25">
      <c r="A54" s="119">
        <v>6</v>
      </c>
      <c r="B54" s="57" t="s">
        <v>278</v>
      </c>
      <c r="C54" s="58" t="s">
        <v>13</v>
      </c>
      <c r="D54" s="58"/>
      <c r="E54" s="58">
        <f>19.85-2.5</f>
        <v>17.350000000000001</v>
      </c>
      <c r="F54" s="61"/>
      <c r="G54" s="61"/>
      <c r="H54" s="61"/>
      <c r="I54" s="61"/>
      <c r="J54" s="61"/>
      <c r="K54" s="61"/>
      <c r="L54" s="61"/>
    </row>
    <row r="55" spans="1:12" x14ac:dyDescent="0.25">
      <c r="A55" s="123"/>
      <c r="B55" s="60" t="s">
        <v>15</v>
      </c>
      <c r="C55" s="2" t="s">
        <v>16</v>
      </c>
      <c r="D55" s="2">
        <v>1</v>
      </c>
      <c r="E55" s="2">
        <f>E54*D55</f>
        <v>17.350000000000001</v>
      </c>
      <c r="F55" s="59"/>
      <c r="G55" s="59"/>
      <c r="H55" s="59"/>
      <c r="I55" s="59"/>
      <c r="J55" s="59"/>
      <c r="K55" s="59"/>
      <c r="L55" s="59"/>
    </row>
    <row r="56" spans="1:12" x14ac:dyDescent="0.25">
      <c r="A56" s="120"/>
      <c r="B56" s="60" t="s">
        <v>235</v>
      </c>
      <c r="C56" s="2" t="s">
        <v>13</v>
      </c>
      <c r="D56" s="2">
        <v>1.05</v>
      </c>
      <c r="E56" s="2">
        <f>E54*D56</f>
        <v>18.217500000000001</v>
      </c>
      <c r="F56" s="59"/>
      <c r="G56" s="59"/>
      <c r="H56" s="59"/>
      <c r="I56" s="59"/>
      <c r="J56" s="59"/>
      <c r="K56" s="59"/>
      <c r="L56" s="59"/>
    </row>
    <row r="57" spans="1:12" x14ac:dyDescent="0.25">
      <c r="A57" s="119">
        <v>7</v>
      </c>
      <c r="B57" s="57" t="s">
        <v>121</v>
      </c>
      <c r="C57" s="58" t="s">
        <v>13</v>
      </c>
      <c r="D57" s="58"/>
      <c r="E57" s="58">
        <v>44.1</v>
      </c>
      <c r="F57" s="61"/>
      <c r="G57" s="61"/>
      <c r="H57" s="61"/>
      <c r="I57" s="61"/>
      <c r="J57" s="61"/>
      <c r="K57" s="61"/>
      <c r="L57" s="61"/>
    </row>
    <row r="58" spans="1:12" x14ac:dyDescent="0.25">
      <c r="A58" s="123"/>
      <c r="B58" s="60" t="s">
        <v>15</v>
      </c>
      <c r="C58" s="2" t="s">
        <v>16</v>
      </c>
      <c r="D58" s="2">
        <v>1</v>
      </c>
      <c r="E58" s="2">
        <f>E57*D58</f>
        <v>44.1</v>
      </c>
      <c r="F58" s="59"/>
      <c r="G58" s="59"/>
      <c r="H58" s="59"/>
      <c r="I58" s="59"/>
      <c r="J58" s="59"/>
      <c r="K58" s="59"/>
      <c r="L58" s="59"/>
    </row>
    <row r="59" spans="1:12" x14ac:dyDescent="0.25">
      <c r="A59" s="123"/>
      <c r="B59" s="60" t="s">
        <v>122</v>
      </c>
      <c r="C59" s="2" t="s">
        <v>13</v>
      </c>
      <c r="D59" s="2">
        <v>1.05</v>
      </c>
      <c r="E59" s="2">
        <f>E57*D59</f>
        <v>46.305000000000007</v>
      </c>
      <c r="F59" s="59"/>
      <c r="G59" s="59"/>
      <c r="H59" s="59"/>
      <c r="I59" s="59"/>
      <c r="J59" s="59"/>
      <c r="K59" s="59"/>
      <c r="L59" s="59"/>
    </row>
    <row r="60" spans="1:12" x14ac:dyDescent="0.25">
      <c r="A60" s="120"/>
      <c r="B60" s="64" t="s">
        <v>17</v>
      </c>
      <c r="C60" s="53" t="s">
        <v>16</v>
      </c>
      <c r="D60" s="53">
        <v>0.2</v>
      </c>
      <c r="E60" s="53">
        <f>E57*D60</f>
        <v>8.82</v>
      </c>
      <c r="F60" s="65"/>
      <c r="G60" s="65"/>
      <c r="H60" s="65"/>
      <c r="I60" s="65"/>
      <c r="J60" s="65"/>
      <c r="K60" s="65"/>
      <c r="L60" s="65"/>
    </row>
    <row r="61" spans="1:12" x14ac:dyDescent="0.25">
      <c r="A61" s="122">
        <v>8</v>
      </c>
      <c r="B61" s="57" t="s">
        <v>164</v>
      </c>
      <c r="C61" s="58" t="s">
        <v>13</v>
      </c>
      <c r="D61" s="2"/>
      <c r="E61" s="58">
        <v>96.92</v>
      </c>
      <c r="F61" s="59"/>
      <c r="G61" s="59"/>
      <c r="H61" s="59"/>
      <c r="I61" s="59"/>
      <c r="J61" s="59"/>
      <c r="K61" s="59"/>
      <c r="L61" s="59"/>
    </row>
    <row r="62" spans="1:12" x14ac:dyDescent="0.25">
      <c r="A62" s="122"/>
      <c r="B62" s="60" t="s">
        <v>15</v>
      </c>
      <c r="C62" s="2" t="s">
        <v>16</v>
      </c>
      <c r="D62" s="2">
        <v>1</v>
      </c>
      <c r="E62" s="2">
        <f>E61*D62</f>
        <v>96.92</v>
      </c>
      <c r="F62" s="59"/>
      <c r="G62" s="59"/>
      <c r="H62" s="59"/>
      <c r="I62" s="59"/>
      <c r="J62" s="59"/>
      <c r="K62" s="59"/>
      <c r="L62" s="59"/>
    </row>
    <row r="63" spans="1:12" x14ac:dyDescent="0.25">
      <c r="A63" s="122"/>
      <c r="B63" s="60" t="s">
        <v>24</v>
      </c>
      <c r="C63" s="2" t="s">
        <v>14</v>
      </c>
      <c r="D63" s="2">
        <v>3.2000000000000001E-2</v>
      </c>
      <c r="E63" s="2">
        <f>D63*E61</f>
        <v>3.1014400000000002</v>
      </c>
      <c r="F63" s="59"/>
      <c r="G63" s="59"/>
      <c r="H63" s="59"/>
      <c r="I63" s="59"/>
      <c r="J63" s="59"/>
      <c r="K63" s="59"/>
      <c r="L63" s="59"/>
    </row>
    <row r="64" spans="1:12" x14ac:dyDescent="0.25">
      <c r="A64" s="122"/>
      <c r="B64" s="60" t="s">
        <v>17</v>
      </c>
      <c r="C64" s="2" t="s">
        <v>16</v>
      </c>
      <c r="D64" s="2">
        <v>0.1</v>
      </c>
      <c r="E64" s="2">
        <f>E61*D64</f>
        <v>9.6920000000000002</v>
      </c>
      <c r="F64" s="59"/>
      <c r="G64" s="59"/>
      <c r="H64" s="59"/>
      <c r="I64" s="59"/>
      <c r="J64" s="59"/>
      <c r="K64" s="59"/>
      <c r="L64" s="59"/>
    </row>
    <row r="65" spans="1:12" ht="25.5" x14ac:dyDescent="0.25">
      <c r="A65" s="122">
        <v>9</v>
      </c>
      <c r="B65" s="57" t="s">
        <v>165</v>
      </c>
      <c r="C65" s="58" t="s">
        <v>19</v>
      </c>
      <c r="D65" s="58"/>
      <c r="E65" s="58">
        <f>27.69+5.6</f>
        <v>33.29</v>
      </c>
      <c r="F65" s="61"/>
      <c r="G65" s="61"/>
      <c r="H65" s="61"/>
      <c r="I65" s="61"/>
      <c r="J65" s="61"/>
      <c r="K65" s="61"/>
      <c r="L65" s="61"/>
    </row>
    <row r="66" spans="1:12" x14ac:dyDescent="0.25">
      <c r="A66" s="122"/>
      <c r="B66" s="60" t="s">
        <v>15</v>
      </c>
      <c r="C66" s="2" t="s">
        <v>16</v>
      </c>
      <c r="D66" s="2">
        <v>1</v>
      </c>
      <c r="E66" s="2">
        <f>E65*D66</f>
        <v>33.29</v>
      </c>
      <c r="F66" s="59"/>
      <c r="G66" s="59"/>
      <c r="H66" s="59"/>
      <c r="I66" s="59"/>
      <c r="J66" s="59"/>
      <c r="K66" s="59"/>
      <c r="L66" s="59"/>
    </row>
    <row r="67" spans="1:12" x14ac:dyDescent="0.25">
      <c r="A67" s="122"/>
      <c r="B67" s="60" t="s">
        <v>24</v>
      </c>
      <c r="C67" s="2" t="s">
        <v>14</v>
      </c>
      <c r="D67" s="2">
        <v>1.2E-2</v>
      </c>
      <c r="E67" s="2">
        <f>D67*E65</f>
        <v>0.39948</v>
      </c>
      <c r="F67" s="59"/>
      <c r="G67" s="59"/>
      <c r="H67" s="59"/>
      <c r="I67" s="59"/>
      <c r="J67" s="59"/>
      <c r="K67" s="59"/>
      <c r="L67" s="59"/>
    </row>
    <row r="68" spans="1:12" x14ac:dyDescent="0.25">
      <c r="A68" s="122"/>
      <c r="B68" s="60" t="s">
        <v>17</v>
      </c>
      <c r="C68" s="2" t="s">
        <v>16</v>
      </c>
      <c r="D68" s="2">
        <v>0.1</v>
      </c>
      <c r="E68" s="2">
        <f>E65*D68</f>
        <v>3.3290000000000002</v>
      </c>
      <c r="F68" s="59"/>
      <c r="G68" s="59"/>
      <c r="H68" s="59"/>
      <c r="I68" s="59"/>
      <c r="J68" s="59"/>
      <c r="K68" s="59"/>
      <c r="L68" s="59"/>
    </row>
    <row r="69" spans="1:12" x14ac:dyDescent="0.25">
      <c r="A69" s="124">
        <v>10</v>
      </c>
      <c r="B69" s="57" t="s">
        <v>151</v>
      </c>
      <c r="C69" s="66" t="s">
        <v>13</v>
      </c>
      <c r="D69" s="66"/>
      <c r="E69" s="66">
        <v>44.1</v>
      </c>
      <c r="F69" s="67"/>
      <c r="G69" s="67"/>
      <c r="H69" s="67"/>
      <c r="I69" s="67"/>
      <c r="J69" s="67"/>
      <c r="K69" s="67"/>
      <c r="L69" s="67"/>
    </row>
    <row r="70" spans="1:12" x14ac:dyDescent="0.25">
      <c r="A70" s="125"/>
      <c r="B70" s="60" t="s">
        <v>15</v>
      </c>
      <c r="C70" s="2" t="s">
        <v>16</v>
      </c>
      <c r="D70" s="2">
        <v>1</v>
      </c>
      <c r="E70" s="2">
        <f>E69*D70</f>
        <v>44.1</v>
      </c>
      <c r="F70" s="59"/>
      <c r="G70" s="59"/>
      <c r="H70" s="59"/>
      <c r="I70" s="59"/>
      <c r="J70" s="59"/>
      <c r="K70" s="59"/>
      <c r="L70" s="65"/>
    </row>
    <row r="71" spans="1:12" x14ac:dyDescent="0.25">
      <c r="A71" s="125"/>
      <c r="B71" s="60" t="s">
        <v>128</v>
      </c>
      <c r="C71" s="2" t="s">
        <v>23</v>
      </c>
      <c r="D71" s="2">
        <v>0.4</v>
      </c>
      <c r="E71" s="2">
        <f>E69*D71</f>
        <v>17.64</v>
      </c>
      <c r="F71" s="59"/>
      <c r="G71" s="59"/>
      <c r="H71" s="59"/>
      <c r="I71" s="59"/>
      <c r="J71" s="59"/>
      <c r="K71" s="59"/>
      <c r="L71" s="65"/>
    </row>
    <row r="72" spans="1:12" x14ac:dyDescent="0.25">
      <c r="A72" s="126"/>
      <c r="B72" s="60" t="s">
        <v>17</v>
      </c>
      <c r="C72" s="2" t="s">
        <v>16</v>
      </c>
      <c r="D72" s="2">
        <v>0.3</v>
      </c>
      <c r="E72" s="2">
        <f>E69*D72</f>
        <v>13.23</v>
      </c>
      <c r="F72" s="59"/>
      <c r="G72" s="59"/>
      <c r="H72" s="59"/>
      <c r="I72" s="59"/>
      <c r="J72" s="59"/>
      <c r="K72" s="59"/>
      <c r="L72" s="65"/>
    </row>
    <row r="73" spans="1:12" ht="25.5" x14ac:dyDescent="0.25">
      <c r="A73" s="122">
        <v>11</v>
      </c>
      <c r="B73" s="57" t="s">
        <v>238</v>
      </c>
      <c r="C73" s="66" t="s">
        <v>13</v>
      </c>
      <c r="D73" s="66"/>
      <c r="E73" s="66">
        <f>39.96+5.8</f>
        <v>45.76</v>
      </c>
      <c r="F73" s="67"/>
      <c r="G73" s="67"/>
      <c r="H73" s="67"/>
      <c r="I73" s="67"/>
      <c r="J73" s="67"/>
      <c r="K73" s="67"/>
      <c r="L73" s="67"/>
    </row>
    <row r="74" spans="1:12" x14ac:dyDescent="0.25">
      <c r="A74" s="122"/>
      <c r="B74" s="60" t="s">
        <v>15</v>
      </c>
      <c r="C74" s="2" t="s">
        <v>16</v>
      </c>
      <c r="D74" s="2">
        <v>1</v>
      </c>
      <c r="E74" s="2">
        <f>E73*D74</f>
        <v>45.76</v>
      </c>
      <c r="F74" s="59"/>
      <c r="G74" s="59"/>
      <c r="H74" s="59"/>
      <c r="I74" s="59"/>
      <c r="J74" s="59"/>
      <c r="K74" s="59"/>
      <c r="L74" s="59"/>
    </row>
    <row r="75" spans="1:12" x14ac:dyDescent="0.25">
      <c r="A75" s="122"/>
      <c r="B75" s="60" t="s">
        <v>26</v>
      </c>
      <c r="C75" s="2" t="s">
        <v>23</v>
      </c>
      <c r="D75" s="2">
        <v>0.15</v>
      </c>
      <c r="E75" s="2">
        <f>E73*D75</f>
        <v>6.8639999999999999</v>
      </c>
      <c r="F75" s="59"/>
      <c r="G75" s="59"/>
      <c r="H75" s="59"/>
      <c r="I75" s="59"/>
      <c r="J75" s="59"/>
      <c r="K75" s="59"/>
      <c r="L75" s="59"/>
    </row>
    <row r="76" spans="1:12" x14ac:dyDescent="0.25">
      <c r="A76" s="122"/>
      <c r="B76" s="60" t="s">
        <v>27</v>
      </c>
      <c r="C76" s="2" t="s">
        <v>18</v>
      </c>
      <c r="D76" s="2">
        <v>1.2</v>
      </c>
      <c r="E76" s="2">
        <f>E73*D76</f>
        <v>54.911999999999999</v>
      </c>
      <c r="F76" s="59"/>
      <c r="G76" s="59"/>
      <c r="H76" s="59"/>
      <c r="I76" s="59"/>
      <c r="J76" s="59"/>
      <c r="K76" s="59"/>
      <c r="L76" s="59"/>
    </row>
    <row r="77" spans="1:12" x14ac:dyDescent="0.25">
      <c r="A77" s="122"/>
      <c r="B77" s="60" t="s">
        <v>28</v>
      </c>
      <c r="C77" s="2" t="s">
        <v>23</v>
      </c>
      <c r="D77" s="2">
        <v>0.4</v>
      </c>
      <c r="E77" s="2">
        <f>E73*D77</f>
        <v>18.303999999999998</v>
      </c>
      <c r="F77" s="59"/>
      <c r="G77" s="59"/>
      <c r="H77" s="59"/>
      <c r="I77" s="59"/>
      <c r="J77" s="59"/>
      <c r="K77" s="59"/>
      <c r="L77" s="59"/>
    </row>
    <row r="78" spans="1:12" x14ac:dyDescent="0.25">
      <c r="A78" s="122"/>
      <c r="B78" s="60" t="s">
        <v>17</v>
      </c>
      <c r="C78" s="2" t="s">
        <v>16</v>
      </c>
      <c r="D78" s="2">
        <v>0.3</v>
      </c>
      <c r="E78" s="2">
        <f>E73*D78</f>
        <v>13.728</v>
      </c>
      <c r="F78" s="59"/>
      <c r="G78" s="59"/>
      <c r="H78" s="59"/>
      <c r="I78" s="59"/>
      <c r="J78" s="59"/>
      <c r="K78" s="59"/>
      <c r="L78" s="59"/>
    </row>
    <row r="79" spans="1:12" ht="25.5" x14ac:dyDescent="0.25">
      <c r="A79" s="124">
        <v>12</v>
      </c>
      <c r="B79" s="57" t="s">
        <v>240</v>
      </c>
      <c r="C79" s="66" t="s">
        <v>13</v>
      </c>
      <c r="D79" s="66"/>
      <c r="E79" s="66">
        <v>19.399999999999999</v>
      </c>
      <c r="F79" s="67"/>
      <c r="G79" s="67"/>
      <c r="H79" s="67"/>
      <c r="I79" s="67"/>
      <c r="J79" s="67"/>
      <c r="K79" s="67"/>
      <c r="L79" s="67"/>
    </row>
    <row r="80" spans="1:12" x14ac:dyDescent="0.25">
      <c r="A80" s="125"/>
      <c r="B80" s="60" t="s">
        <v>15</v>
      </c>
      <c r="C80" s="2" t="s">
        <v>16</v>
      </c>
      <c r="D80" s="2">
        <v>1</v>
      </c>
      <c r="E80" s="2">
        <f>E79*D80</f>
        <v>19.399999999999999</v>
      </c>
      <c r="F80" s="59"/>
      <c r="G80" s="59"/>
      <c r="H80" s="59"/>
      <c r="I80" s="59"/>
      <c r="J80" s="59"/>
      <c r="K80" s="59"/>
      <c r="L80" s="59"/>
    </row>
    <row r="81" spans="1:12" x14ac:dyDescent="0.25">
      <c r="A81" s="125"/>
      <c r="B81" s="60" t="s">
        <v>26</v>
      </c>
      <c r="C81" s="2" t="s">
        <v>23</v>
      </c>
      <c r="D81" s="2">
        <v>0.15</v>
      </c>
      <c r="E81" s="2">
        <f>E79*D81</f>
        <v>2.9099999999999997</v>
      </c>
      <c r="F81" s="59"/>
      <c r="G81" s="59"/>
      <c r="H81" s="59"/>
      <c r="I81" s="59"/>
      <c r="J81" s="59"/>
      <c r="K81" s="59"/>
      <c r="L81" s="59"/>
    </row>
    <row r="82" spans="1:12" x14ac:dyDescent="0.25">
      <c r="A82" s="125"/>
      <c r="B82" s="60" t="s">
        <v>27</v>
      </c>
      <c r="C82" s="2" t="s">
        <v>18</v>
      </c>
      <c r="D82" s="2">
        <v>0.6</v>
      </c>
      <c r="E82" s="2">
        <f>E79*D82</f>
        <v>11.639999999999999</v>
      </c>
      <c r="F82" s="59"/>
      <c r="G82" s="59"/>
      <c r="H82" s="59"/>
      <c r="I82" s="59"/>
      <c r="J82" s="59"/>
      <c r="K82" s="59"/>
      <c r="L82" s="59"/>
    </row>
    <row r="83" spans="1:12" x14ac:dyDescent="0.25">
      <c r="A83" s="125"/>
      <c r="B83" s="60" t="s">
        <v>28</v>
      </c>
      <c r="C83" s="2" t="s">
        <v>23</v>
      </c>
      <c r="D83" s="2">
        <v>0.4</v>
      </c>
      <c r="E83" s="2">
        <f>E79*D83</f>
        <v>7.76</v>
      </c>
      <c r="F83" s="59"/>
      <c r="G83" s="59"/>
      <c r="H83" s="59"/>
      <c r="I83" s="59"/>
      <c r="J83" s="59"/>
      <c r="K83" s="59"/>
      <c r="L83" s="59"/>
    </row>
    <row r="84" spans="1:12" x14ac:dyDescent="0.25">
      <c r="A84" s="125"/>
      <c r="B84" s="60" t="s">
        <v>17</v>
      </c>
      <c r="C84" s="2" t="s">
        <v>16</v>
      </c>
      <c r="D84" s="2">
        <v>0.3</v>
      </c>
      <c r="E84" s="2">
        <f>E79*D84</f>
        <v>5.8199999999999994</v>
      </c>
      <c r="F84" s="59"/>
      <c r="G84" s="59"/>
      <c r="H84" s="59"/>
      <c r="I84" s="59"/>
      <c r="J84" s="59"/>
      <c r="K84" s="59"/>
      <c r="L84" s="59"/>
    </row>
    <row r="85" spans="1:12" ht="25.5" x14ac:dyDescent="0.25">
      <c r="A85" s="124">
        <v>13</v>
      </c>
      <c r="B85" s="57" t="s">
        <v>239</v>
      </c>
      <c r="C85" s="66" t="s">
        <v>13</v>
      </c>
      <c r="D85" s="66"/>
      <c r="E85" s="66">
        <v>19.850000000000001</v>
      </c>
      <c r="F85" s="67"/>
      <c r="G85" s="67"/>
      <c r="H85" s="67"/>
      <c r="I85" s="67"/>
      <c r="J85" s="67"/>
      <c r="K85" s="67"/>
      <c r="L85" s="67"/>
    </row>
    <row r="86" spans="1:12" x14ac:dyDescent="0.25">
      <c r="A86" s="125"/>
      <c r="B86" s="60" t="s">
        <v>15</v>
      </c>
      <c r="C86" s="2" t="s">
        <v>16</v>
      </c>
      <c r="D86" s="2">
        <v>1</v>
      </c>
      <c r="E86" s="2">
        <f>E85*D86</f>
        <v>19.850000000000001</v>
      </c>
      <c r="F86" s="59"/>
      <c r="G86" s="59"/>
      <c r="H86" s="59"/>
      <c r="I86" s="59"/>
      <c r="J86" s="59"/>
      <c r="K86" s="59"/>
      <c r="L86" s="59"/>
    </row>
    <row r="87" spans="1:12" x14ac:dyDescent="0.25">
      <c r="A87" s="125"/>
      <c r="B87" s="60" t="s">
        <v>26</v>
      </c>
      <c r="C87" s="2" t="s">
        <v>23</v>
      </c>
      <c r="D87" s="2">
        <v>0.15</v>
      </c>
      <c r="E87" s="2">
        <f>E85*D87</f>
        <v>2.9775</v>
      </c>
      <c r="F87" s="59"/>
      <c r="G87" s="59"/>
      <c r="H87" s="59"/>
      <c r="I87" s="59"/>
      <c r="J87" s="59"/>
      <c r="K87" s="59"/>
      <c r="L87" s="59"/>
    </row>
    <row r="88" spans="1:12" x14ac:dyDescent="0.25">
      <c r="A88" s="125"/>
      <c r="B88" s="60" t="s">
        <v>27</v>
      </c>
      <c r="C88" s="2" t="s">
        <v>18</v>
      </c>
      <c r="D88" s="2">
        <v>1.2</v>
      </c>
      <c r="E88" s="2">
        <f>E85*D88</f>
        <v>23.82</v>
      </c>
      <c r="F88" s="59"/>
      <c r="G88" s="59"/>
      <c r="H88" s="59"/>
      <c r="I88" s="59"/>
      <c r="J88" s="59"/>
      <c r="K88" s="59"/>
      <c r="L88" s="59"/>
    </row>
    <row r="89" spans="1:12" x14ac:dyDescent="0.25">
      <c r="A89" s="125"/>
      <c r="B89" s="60" t="s">
        <v>28</v>
      </c>
      <c r="C89" s="2" t="s">
        <v>23</v>
      </c>
      <c r="D89" s="2">
        <v>0.4</v>
      </c>
      <c r="E89" s="2">
        <f>E85*D89</f>
        <v>7.9400000000000013</v>
      </c>
      <c r="F89" s="59"/>
      <c r="G89" s="59"/>
      <c r="H89" s="59"/>
      <c r="I89" s="59"/>
      <c r="J89" s="59"/>
      <c r="K89" s="59"/>
      <c r="L89" s="59"/>
    </row>
    <row r="90" spans="1:12" x14ac:dyDescent="0.25">
      <c r="A90" s="126"/>
      <c r="B90" s="60" t="s">
        <v>17</v>
      </c>
      <c r="C90" s="2" t="s">
        <v>16</v>
      </c>
      <c r="D90" s="2">
        <v>0.3</v>
      </c>
      <c r="E90" s="2">
        <f>E85*D90</f>
        <v>5.9550000000000001</v>
      </c>
      <c r="F90" s="59"/>
      <c r="G90" s="59"/>
      <c r="H90" s="59"/>
      <c r="I90" s="59"/>
      <c r="J90" s="59"/>
      <c r="K90" s="59"/>
      <c r="L90" s="59"/>
    </row>
    <row r="91" spans="1:12" ht="25.5" x14ac:dyDescent="0.25">
      <c r="A91" s="122">
        <v>14</v>
      </c>
      <c r="B91" s="57" t="s">
        <v>237</v>
      </c>
      <c r="C91" s="58" t="s">
        <v>19</v>
      </c>
      <c r="D91" s="58"/>
      <c r="E91" s="58">
        <v>15.253</v>
      </c>
      <c r="F91" s="61"/>
      <c r="G91" s="61"/>
      <c r="H91" s="61"/>
      <c r="I91" s="61"/>
      <c r="J91" s="61"/>
      <c r="K91" s="61"/>
      <c r="L91" s="61"/>
    </row>
    <row r="92" spans="1:12" x14ac:dyDescent="0.25">
      <c r="A92" s="122"/>
      <c r="B92" s="60" t="s">
        <v>15</v>
      </c>
      <c r="C92" s="2" t="s">
        <v>16</v>
      </c>
      <c r="D92" s="2">
        <v>1</v>
      </c>
      <c r="E92" s="2">
        <f>E91*D92</f>
        <v>15.253</v>
      </c>
      <c r="F92" s="59"/>
      <c r="G92" s="59"/>
      <c r="H92" s="59"/>
      <c r="I92" s="59"/>
      <c r="J92" s="59"/>
      <c r="K92" s="59"/>
      <c r="L92" s="59"/>
    </row>
    <row r="93" spans="1:12" x14ac:dyDescent="0.25">
      <c r="A93" s="122"/>
      <c r="B93" s="60" t="s">
        <v>26</v>
      </c>
      <c r="C93" s="2" t="s">
        <v>23</v>
      </c>
      <c r="D93" s="2">
        <v>0.15</v>
      </c>
      <c r="E93" s="2">
        <f>E91*D93</f>
        <v>2.2879499999999999</v>
      </c>
      <c r="F93" s="59"/>
      <c r="G93" s="59"/>
      <c r="H93" s="59"/>
      <c r="I93" s="59"/>
      <c r="J93" s="59"/>
      <c r="K93" s="59"/>
      <c r="L93" s="59"/>
    </row>
    <row r="94" spans="1:12" x14ac:dyDescent="0.25">
      <c r="A94" s="122"/>
      <c r="B94" s="60" t="s">
        <v>27</v>
      </c>
      <c r="C94" s="2" t="s">
        <v>18</v>
      </c>
      <c r="D94" s="2">
        <v>1.2</v>
      </c>
      <c r="E94" s="2">
        <f>E91*D94</f>
        <v>18.303599999999999</v>
      </c>
      <c r="F94" s="59"/>
      <c r="G94" s="59"/>
      <c r="H94" s="59"/>
      <c r="I94" s="59"/>
      <c r="J94" s="59"/>
      <c r="K94" s="59"/>
      <c r="L94" s="59"/>
    </row>
    <row r="95" spans="1:12" x14ac:dyDescent="0.25">
      <c r="A95" s="122"/>
      <c r="B95" s="60" t="s">
        <v>28</v>
      </c>
      <c r="C95" s="2" t="s">
        <v>23</v>
      </c>
      <c r="D95" s="2">
        <v>0.08</v>
      </c>
      <c r="E95" s="2">
        <f>E91*D95</f>
        <v>1.22024</v>
      </c>
      <c r="F95" s="59"/>
      <c r="G95" s="59"/>
      <c r="H95" s="59"/>
      <c r="I95" s="59"/>
      <c r="J95" s="59"/>
      <c r="K95" s="59"/>
      <c r="L95" s="59"/>
    </row>
    <row r="96" spans="1:12" x14ac:dyDescent="0.25">
      <c r="A96" s="122"/>
      <c r="B96" s="60" t="s">
        <v>17</v>
      </c>
      <c r="C96" s="2" t="s">
        <v>16</v>
      </c>
      <c r="D96" s="2">
        <v>0.5</v>
      </c>
      <c r="E96" s="2">
        <f>E91*D96</f>
        <v>7.6265000000000001</v>
      </c>
      <c r="F96" s="59"/>
      <c r="G96" s="59"/>
      <c r="H96" s="59"/>
      <c r="I96" s="59"/>
      <c r="J96" s="59"/>
      <c r="K96" s="59"/>
      <c r="L96" s="59"/>
    </row>
    <row r="97" spans="1:12" x14ac:dyDescent="0.25">
      <c r="A97" s="122">
        <v>15</v>
      </c>
      <c r="B97" s="57" t="s">
        <v>123</v>
      </c>
      <c r="C97" s="66" t="s">
        <v>13</v>
      </c>
      <c r="D97" s="66"/>
      <c r="E97" s="66">
        <v>57</v>
      </c>
      <c r="F97" s="67"/>
      <c r="G97" s="67"/>
      <c r="H97" s="67"/>
      <c r="I97" s="67"/>
      <c r="J97" s="67"/>
      <c r="K97" s="67"/>
      <c r="L97" s="67"/>
    </row>
    <row r="98" spans="1:12" x14ac:dyDescent="0.25">
      <c r="A98" s="122"/>
      <c r="B98" s="60" t="s">
        <v>15</v>
      </c>
      <c r="C98" s="2" t="s">
        <v>16</v>
      </c>
      <c r="D98" s="2">
        <v>1</v>
      </c>
      <c r="E98" s="2">
        <f>E97*D98</f>
        <v>57</v>
      </c>
      <c r="F98" s="59"/>
      <c r="G98" s="59"/>
      <c r="H98" s="59"/>
      <c r="I98" s="59"/>
      <c r="J98" s="59"/>
      <c r="K98" s="59"/>
      <c r="L98" s="59"/>
    </row>
    <row r="99" spans="1:12" x14ac:dyDescent="0.25">
      <c r="A99" s="122"/>
      <c r="B99" s="60" t="s">
        <v>124</v>
      </c>
      <c r="C99" s="2" t="s">
        <v>13</v>
      </c>
      <c r="D99" s="2">
        <v>1.05</v>
      </c>
      <c r="E99" s="2">
        <f>E97*D99</f>
        <v>59.85</v>
      </c>
      <c r="F99" s="59"/>
      <c r="G99" s="59"/>
      <c r="H99" s="59"/>
      <c r="I99" s="59"/>
      <c r="J99" s="59"/>
      <c r="K99" s="59"/>
      <c r="L99" s="59"/>
    </row>
    <row r="100" spans="1:12" x14ac:dyDescent="0.25">
      <c r="A100" s="122"/>
      <c r="B100" s="60" t="s">
        <v>125</v>
      </c>
      <c r="C100" s="2" t="s">
        <v>18</v>
      </c>
      <c r="D100" s="2">
        <v>10</v>
      </c>
      <c r="E100" s="2">
        <f>E97*D100</f>
        <v>570</v>
      </c>
      <c r="F100" s="59"/>
      <c r="G100" s="59"/>
      <c r="H100" s="59"/>
      <c r="I100" s="59"/>
      <c r="J100" s="59"/>
      <c r="K100" s="59"/>
      <c r="L100" s="59"/>
    </row>
    <row r="101" spans="1:12" x14ac:dyDescent="0.25">
      <c r="A101" s="122">
        <v>16</v>
      </c>
      <c r="B101" s="57" t="s">
        <v>29</v>
      </c>
      <c r="C101" s="58" t="s">
        <v>13</v>
      </c>
      <c r="D101" s="58"/>
      <c r="E101" s="58">
        <v>15.5</v>
      </c>
      <c r="F101" s="61"/>
      <c r="G101" s="61"/>
      <c r="H101" s="61"/>
      <c r="I101" s="61"/>
      <c r="J101" s="61"/>
      <c r="K101" s="61"/>
      <c r="L101" s="61"/>
    </row>
    <row r="102" spans="1:12" x14ac:dyDescent="0.25">
      <c r="A102" s="122"/>
      <c r="B102" s="60" t="s">
        <v>15</v>
      </c>
      <c r="C102" s="2" t="s">
        <v>16</v>
      </c>
      <c r="D102" s="2">
        <v>1</v>
      </c>
      <c r="E102" s="2">
        <f>E101*D102</f>
        <v>15.5</v>
      </c>
      <c r="F102" s="59"/>
      <c r="G102" s="59"/>
      <c r="H102" s="59"/>
      <c r="I102" s="59"/>
      <c r="J102" s="59"/>
      <c r="K102" s="59"/>
      <c r="L102" s="59"/>
    </row>
    <row r="103" spans="1:12" x14ac:dyDescent="0.25">
      <c r="A103" s="122"/>
      <c r="B103" s="60" t="s">
        <v>95</v>
      </c>
      <c r="C103" s="2" t="s">
        <v>13</v>
      </c>
      <c r="D103" s="2">
        <v>1.05</v>
      </c>
      <c r="E103" s="2">
        <f>E101*D103</f>
        <v>16.275000000000002</v>
      </c>
      <c r="F103" s="59"/>
      <c r="G103" s="59"/>
      <c r="H103" s="59"/>
      <c r="I103" s="59"/>
      <c r="J103" s="59"/>
      <c r="K103" s="59"/>
      <c r="L103" s="59"/>
    </row>
    <row r="104" spans="1:12" x14ac:dyDescent="0.25">
      <c r="A104" s="122"/>
      <c r="B104" s="60" t="s">
        <v>30</v>
      </c>
      <c r="C104" s="2" t="s">
        <v>18</v>
      </c>
      <c r="D104" s="2">
        <v>8</v>
      </c>
      <c r="E104" s="2">
        <f>E101*D104</f>
        <v>124</v>
      </c>
      <c r="F104" s="59"/>
      <c r="G104" s="59"/>
      <c r="H104" s="59"/>
      <c r="I104" s="59"/>
      <c r="J104" s="59"/>
      <c r="K104" s="59"/>
      <c r="L104" s="59"/>
    </row>
    <row r="105" spans="1:12" x14ac:dyDescent="0.25">
      <c r="A105" s="122"/>
      <c r="B105" s="60" t="s">
        <v>17</v>
      </c>
      <c r="C105" s="2" t="s">
        <v>16</v>
      </c>
      <c r="D105" s="2">
        <v>0.3</v>
      </c>
      <c r="E105" s="2">
        <f>E101*D105</f>
        <v>4.6499999999999995</v>
      </c>
      <c r="F105" s="59"/>
      <c r="G105" s="59"/>
      <c r="H105" s="59"/>
      <c r="I105" s="59"/>
      <c r="J105" s="59"/>
      <c r="K105" s="59"/>
      <c r="L105" s="59"/>
    </row>
    <row r="106" spans="1:12" x14ac:dyDescent="0.25">
      <c r="A106" s="122">
        <v>17</v>
      </c>
      <c r="B106" s="57" t="s">
        <v>94</v>
      </c>
      <c r="C106" s="58" t="s">
        <v>13</v>
      </c>
      <c r="D106" s="58"/>
      <c r="E106" s="58">
        <v>53.6</v>
      </c>
      <c r="F106" s="61"/>
      <c r="G106" s="61"/>
      <c r="H106" s="61"/>
      <c r="I106" s="61"/>
      <c r="J106" s="61"/>
      <c r="K106" s="61"/>
      <c r="L106" s="61"/>
    </row>
    <row r="107" spans="1:12" x14ac:dyDescent="0.25">
      <c r="A107" s="122"/>
      <c r="B107" s="60" t="s">
        <v>15</v>
      </c>
      <c r="C107" s="2" t="s">
        <v>16</v>
      </c>
      <c r="D107" s="2">
        <v>1</v>
      </c>
      <c r="E107" s="2">
        <f>E106*D107</f>
        <v>53.6</v>
      </c>
      <c r="F107" s="59"/>
      <c r="G107" s="59"/>
      <c r="H107" s="59"/>
      <c r="I107" s="59"/>
      <c r="J107" s="59"/>
      <c r="K107" s="59"/>
      <c r="L107" s="59"/>
    </row>
    <row r="108" spans="1:12" x14ac:dyDescent="0.25">
      <c r="A108" s="122"/>
      <c r="B108" s="60" t="s">
        <v>96</v>
      </c>
      <c r="C108" s="2" t="s">
        <v>13</v>
      </c>
      <c r="D108" s="2">
        <v>1.05</v>
      </c>
      <c r="E108" s="2">
        <f>E106*D108</f>
        <v>56.28</v>
      </c>
      <c r="F108" s="59"/>
      <c r="G108" s="59"/>
      <c r="H108" s="59"/>
      <c r="I108" s="59"/>
      <c r="J108" s="59"/>
      <c r="K108" s="59"/>
      <c r="L108" s="59"/>
    </row>
    <row r="109" spans="1:12" x14ac:dyDescent="0.25">
      <c r="A109" s="122"/>
      <c r="B109" s="60" t="s">
        <v>30</v>
      </c>
      <c r="C109" s="2" t="s">
        <v>18</v>
      </c>
      <c r="D109" s="2">
        <v>8</v>
      </c>
      <c r="E109" s="2">
        <f>E106*D109</f>
        <v>428.8</v>
      </c>
      <c r="F109" s="59"/>
      <c r="G109" s="59"/>
      <c r="H109" s="59"/>
      <c r="I109" s="59"/>
      <c r="J109" s="59"/>
      <c r="K109" s="59"/>
      <c r="L109" s="59"/>
    </row>
    <row r="110" spans="1:12" x14ac:dyDescent="0.25">
      <c r="A110" s="122"/>
      <c r="B110" s="60" t="s">
        <v>17</v>
      </c>
      <c r="C110" s="2" t="s">
        <v>16</v>
      </c>
      <c r="D110" s="2">
        <v>0.3</v>
      </c>
      <c r="E110" s="2">
        <f>E106*D110</f>
        <v>16.079999999999998</v>
      </c>
      <c r="F110" s="59"/>
      <c r="G110" s="59"/>
      <c r="H110" s="59"/>
      <c r="I110" s="59"/>
      <c r="J110" s="59"/>
      <c r="K110" s="59"/>
      <c r="L110" s="59"/>
    </row>
    <row r="111" spans="1:12" x14ac:dyDescent="0.25">
      <c r="A111" s="122">
        <v>18</v>
      </c>
      <c r="B111" s="57" t="s">
        <v>126</v>
      </c>
      <c r="C111" s="58" t="s">
        <v>19</v>
      </c>
      <c r="D111" s="58"/>
      <c r="E111" s="58">
        <v>22.5</v>
      </c>
      <c r="F111" s="61"/>
      <c r="G111" s="61"/>
      <c r="H111" s="61"/>
      <c r="I111" s="61"/>
      <c r="J111" s="61"/>
      <c r="K111" s="61"/>
      <c r="L111" s="61"/>
    </row>
    <row r="112" spans="1:12" x14ac:dyDescent="0.25">
      <c r="A112" s="122"/>
      <c r="B112" s="60" t="s">
        <v>15</v>
      </c>
      <c r="C112" s="2" t="s">
        <v>16</v>
      </c>
      <c r="D112" s="2">
        <v>1</v>
      </c>
      <c r="E112" s="2">
        <f>E111*D112</f>
        <v>22.5</v>
      </c>
      <c r="F112" s="59"/>
      <c r="G112" s="59"/>
      <c r="H112" s="59"/>
      <c r="I112" s="59"/>
      <c r="J112" s="59"/>
      <c r="K112" s="59"/>
      <c r="L112" s="59"/>
    </row>
    <row r="113" spans="1:12" x14ac:dyDescent="0.25">
      <c r="A113" s="122"/>
      <c r="B113" s="60" t="s">
        <v>98</v>
      </c>
      <c r="C113" s="2" t="s">
        <v>13</v>
      </c>
      <c r="D113" s="2">
        <v>0.06</v>
      </c>
      <c r="E113" s="2">
        <f>E111*D113</f>
        <v>1.3499999999999999</v>
      </c>
      <c r="F113" s="59"/>
      <c r="G113" s="59"/>
      <c r="H113" s="59"/>
      <c r="I113" s="59"/>
      <c r="J113" s="59"/>
      <c r="K113" s="59"/>
      <c r="L113" s="59"/>
    </row>
    <row r="114" spans="1:12" x14ac:dyDescent="0.25">
      <c r="A114" s="122"/>
      <c r="B114" s="60" t="s">
        <v>30</v>
      </c>
      <c r="C114" s="2" t="s">
        <v>18</v>
      </c>
      <c r="D114" s="2">
        <v>0.8</v>
      </c>
      <c r="E114" s="2">
        <f>E111*D114</f>
        <v>18</v>
      </c>
      <c r="F114" s="59"/>
      <c r="G114" s="59"/>
      <c r="H114" s="59"/>
      <c r="I114" s="59"/>
      <c r="J114" s="59"/>
      <c r="K114" s="59"/>
      <c r="L114" s="59"/>
    </row>
    <row r="115" spans="1:12" ht="25.5" x14ac:dyDescent="0.25">
      <c r="A115" s="124">
        <v>19</v>
      </c>
      <c r="B115" s="68" t="s">
        <v>110</v>
      </c>
      <c r="C115" s="69" t="s">
        <v>21</v>
      </c>
      <c r="D115" s="69"/>
      <c r="E115" s="69">
        <v>1</v>
      </c>
      <c r="F115" s="62"/>
      <c r="G115" s="69"/>
      <c r="H115" s="69"/>
      <c r="I115" s="69"/>
      <c r="J115" s="69"/>
      <c r="K115" s="69"/>
      <c r="L115" s="69"/>
    </row>
    <row r="116" spans="1:12" x14ac:dyDescent="0.25">
      <c r="A116" s="125"/>
      <c r="B116" s="60" t="s">
        <v>15</v>
      </c>
      <c r="C116" s="2" t="s">
        <v>16</v>
      </c>
      <c r="D116" s="2">
        <v>1</v>
      </c>
      <c r="E116" s="58">
        <v>1</v>
      </c>
      <c r="F116" s="59"/>
      <c r="G116" s="2"/>
      <c r="H116" s="2"/>
      <c r="I116" s="2"/>
      <c r="J116" s="2"/>
      <c r="K116" s="2"/>
      <c r="L116" s="2"/>
    </row>
    <row r="117" spans="1:12" x14ac:dyDescent="0.25">
      <c r="A117" s="125"/>
      <c r="B117" s="60" t="s">
        <v>241</v>
      </c>
      <c r="C117" s="2" t="s">
        <v>21</v>
      </c>
      <c r="D117" s="2">
        <v>1</v>
      </c>
      <c r="E117" s="58">
        <v>1</v>
      </c>
      <c r="F117" s="59"/>
      <c r="G117" s="2"/>
      <c r="H117" s="2"/>
      <c r="I117" s="2"/>
      <c r="J117" s="2"/>
      <c r="K117" s="2"/>
      <c r="L117" s="2"/>
    </row>
    <row r="118" spans="1:12" x14ac:dyDescent="0.25">
      <c r="A118" s="126"/>
      <c r="B118" s="60" t="s">
        <v>17</v>
      </c>
      <c r="C118" s="2" t="s">
        <v>16</v>
      </c>
      <c r="D118" s="2">
        <v>1</v>
      </c>
      <c r="E118" s="2">
        <f>D118*E115</f>
        <v>1</v>
      </c>
      <c r="F118" s="59"/>
      <c r="G118" s="59"/>
      <c r="H118" s="59"/>
      <c r="I118" s="59"/>
      <c r="J118" s="59"/>
      <c r="K118" s="59"/>
      <c r="L118" s="59"/>
    </row>
    <row r="119" spans="1:12" x14ac:dyDescent="0.25">
      <c r="A119" s="125">
        <v>20</v>
      </c>
      <c r="B119" s="57" t="s">
        <v>244</v>
      </c>
      <c r="C119" s="58" t="s">
        <v>13</v>
      </c>
      <c r="D119" s="58"/>
      <c r="E119" s="58">
        <v>3.2</v>
      </c>
      <c r="F119" s="61"/>
      <c r="G119" s="61"/>
      <c r="H119" s="61"/>
      <c r="I119" s="61"/>
      <c r="J119" s="61"/>
      <c r="K119" s="61"/>
      <c r="L119" s="61"/>
    </row>
    <row r="120" spans="1:12" x14ac:dyDescent="0.25">
      <c r="A120" s="125"/>
      <c r="B120" s="60" t="s">
        <v>15</v>
      </c>
      <c r="C120" s="2" t="s">
        <v>16</v>
      </c>
      <c r="D120" s="2">
        <v>1</v>
      </c>
      <c r="E120" s="2">
        <f>E119*D120</f>
        <v>3.2</v>
      </c>
      <c r="F120" s="59"/>
      <c r="G120" s="59"/>
      <c r="H120" s="59"/>
      <c r="I120" s="59"/>
      <c r="J120" s="59"/>
      <c r="K120" s="59"/>
      <c r="L120" s="59"/>
    </row>
    <row r="121" spans="1:12" x14ac:dyDescent="0.25">
      <c r="A121" s="126"/>
      <c r="B121" s="60" t="s">
        <v>84</v>
      </c>
      <c r="C121" s="2" t="s">
        <v>13</v>
      </c>
      <c r="D121" s="2">
        <v>1</v>
      </c>
      <c r="E121" s="2">
        <f>E119*D121</f>
        <v>3.2</v>
      </c>
      <c r="F121" s="59"/>
      <c r="G121" s="59"/>
      <c r="H121" s="59"/>
      <c r="I121" s="59"/>
      <c r="J121" s="59"/>
      <c r="K121" s="59"/>
      <c r="L121" s="59"/>
    </row>
    <row r="122" spans="1:12" ht="25.5" x14ac:dyDescent="0.25">
      <c r="A122" s="125">
        <v>21</v>
      </c>
      <c r="B122" s="57" t="s">
        <v>127</v>
      </c>
      <c r="C122" s="58" t="s">
        <v>13</v>
      </c>
      <c r="D122" s="58"/>
      <c r="E122" s="58">
        <v>26.4</v>
      </c>
      <c r="F122" s="61"/>
      <c r="G122" s="61"/>
      <c r="H122" s="61"/>
      <c r="I122" s="61"/>
      <c r="J122" s="61"/>
      <c r="K122" s="61"/>
      <c r="L122" s="61"/>
    </row>
    <row r="123" spans="1:12" x14ac:dyDescent="0.25">
      <c r="A123" s="125"/>
      <c r="B123" s="60" t="s">
        <v>15</v>
      </c>
      <c r="C123" s="2" t="s">
        <v>16</v>
      </c>
      <c r="D123" s="2">
        <v>1</v>
      </c>
      <c r="E123" s="2">
        <f>E122*D123</f>
        <v>26.4</v>
      </c>
      <c r="F123" s="59"/>
      <c r="G123" s="59"/>
      <c r="H123" s="59"/>
      <c r="I123" s="59"/>
      <c r="J123" s="59"/>
      <c r="K123" s="59"/>
      <c r="L123" s="59"/>
    </row>
    <row r="124" spans="1:12" x14ac:dyDescent="0.25">
      <c r="A124" s="126"/>
      <c r="B124" s="60" t="s">
        <v>84</v>
      </c>
      <c r="C124" s="2" t="s">
        <v>13</v>
      </c>
      <c r="D124" s="2">
        <v>1</v>
      </c>
      <c r="E124" s="2">
        <f>E122*D124</f>
        <v>26.4</v>
      </c>
      <c r="F124" s="59"/>
      <c r="G124" s="59"/>
      <c r="H124" s="59"/>
      <c r="I124" s="59"/>
      <c r="J124" s="59"/>
      <c r="K124" s="59"/>
      <c r="L124" s="59"/>
    </row>
    <row r="125" spans="1:12" x14ac:dyDescent="0.25">
      <c r="A125" s="124">
        <v>22</v>
      </c>
      <c r="B125" s="70" t="s">
        <v>66</v>
      </c>
      <c r="C125" s="69" t="s">
        <v>21</v>
      </c>
      <c r="D125" s="69"/>
      <c r="E125" s="69">
        <v>1</v>
      </c>
      <c r="F125" s="62"/>
      <c r="G125" s="69"/>
      <c r="H125" s="69"/>
      <c r="I125" s="69"/>
      <c r="J125" s="69"/>
      <c r="K125" s="69"/>
      <c r="L125" s="69"/>
    </row>
    <row r="126" spans="1:12" x14ac:dyDescent="0.25">
      <c r="A126" s="125"/>
      <c r="B126" s="60" t="s">
        <v>15</v>
      </c>
      <c r="C126" s="2" t="s">
        <v>16</v>
      </c>
      <c r="D126" s="2">
        <v>1</v>
      </c>
      <c r="E126" s="58">
        <v>1</v>
      </c>
      <c r="F126" s="59"/>
      <c r="G126" s="2"/>
      <c r="H126" s="2"/>
      <c r="I126" s="2"/>
      <c r="J126" s="2"/>
      <c r="K126" s="2"/>
      <c r="L126" s="2"/>
    </row>
    <row r="127" spans="1:12" x14ac:dyDescent="0.25">
      <c r="A127" s="125"/>
      <c r="B127" s="71" t="s">
        <v>83</v>
      </c>
      <c r="C127" s="72" t="s">
        <v>21</v>
      </c>
      <c r="D127" s="8">
        <v>1</v>
      </c>
      <c r="E127" s="7">
        <f>E125*D127</f>
        <v>1</v>
      </c>
      <c r="F127" s="2"/>
      <c r="G127" s="2"/>
      <c r="H127" s="7"/>
      <c r="I127" s="7"/>
      <c r="J127" s="7"/>
      <c r="K127" s="7"/>
      <c r="L127" s="59"/>
    </row>
    <row r="128" spans="1:12" x14ac:dyDescent="0.25">
      <c r="A128" s="126"/>
      <c r="B128" s="71" t="s">
        <v>67</v>
      </c>
      <c r="C128" s="2" t="s">
        <v>16</v>
      </c>
      <c r="D128" s="8">
        <v>2.5</v>
      </c>
      <c r="E128" s="7">
        <f>E125*D128</f>
        <v>2.5</v>
      </c>
      <c r="F128" s="2"/>
      <c r="G128" s="2"/>
      <c r="H128" s="23"/>
      <c r="I128" s="23"/>
      <c r="J128" s="23"/>
      <c r="K128" s="23"/>
      <c r="L128" s="59"/>
    </row>
    <row r="129" spans="1:12" x14ac:dyDescent="0.25">
      <c r="A129" s="124">
        <v>23</v>
      </c>
      <c r="B129" s="70" t="s">
        <v>167</v>
      </c>
      <c r="C129" s="69" t="s">
        <v>21</v>
      </c>
      <c r="D129" s="69"/>
      <c r="E129" s="69">
        <v>1</v>
      </c>
      <c r="F129" s="62"/>
      <c r="G129" s="69"/>
      <c r="H129" s="69"/>
      <c r="I129" s="69"/>
      <c r="J129" s="69"/>
      <c r="K129" s="69"/>
      <c r="L129" s="69"/>
    </row>
    <row r="130" spans="1:12" x14ac:dyDescent="0.25">
      <c r="A130" s="125"/>
      <c r="B130" s="60" t="s">
        <v>15</v>
      </c>
      <c r="C130" s="2" t="s">
        <v>16</v>
      </c>
      <c r="D130" s="2">
        <v>1</v>
      </c>
      <c r="E130" s="58">
        <v>1</v>
      </c>
      <c r="F130" s="59"/>
      <c r="G130" s="2"/>
      <c r="H130" s="2"/>
      <c r="I130" s="2"/>
      <c r="J130" s="2"/>
      <c r="K130" s="2"/>
      <c r="L130" s="2"/>
    </row>
    <row r="131" spans="1:12" x14ac:dyDescent="0.25">
      <c r="A131" s="125"/>
      <c r="B131" s="71" t="s">
        <v>83</v>
      </c>
      <c r="C131" s="72" t="s">
        <v>21</v>
      </c>
      <c r="D131" s="8">
        <v>1</v>
      </c>
      <c r="E131" s="7">
        <f>E129*D131</f>
        <v>1</v>
      </c>
      <c r="F131" s="2"/>
      <c r="G131" s="2"/>
      <c r="H131" s="7"/>
      <c r="I131" s="7"/>
      <c r="J131" s="7"/>
      <c r="K131" s="7"/>
      <c r="L131" s="2"/>
    </row>
    <row r="132" spans="1:12" x14ac:dyDescent="0.25">
      <c r="A132" s="126"/>
      <c r="B132" s="71" t="s">
        <v>67</v>
      </c>
      <c r="C132" s="2" t="s">
        <v>16</v>
      </c>
      <c r="D132" s="8">
        <v>2.5</v>
      </c>
      <c r="E132" s="7">
        <f>E129*D132</f>
        <v>2.5</v>
      </c>
      <c r="F132" s="2"/>
      <c r="G132" s="2"/>
      <c r="H132" s="23"/>
      <c r="I132" s="23"/>
      <c r="J132" s="23"/>
      <c r="K132" s="23"/>
      <c r="L132" s="59"/>
    </row>
    <row r="133" spans="1:12" x14ac:dyDescent="0.25">
      <c r="A133" s="119">
        <v>24</v>
      </c>
      <c r="B133" s="70" t="s">
        <v>277</v>
      </c>
      <c r="C133" s="69" t="s">
        <v>38</v>
      </c>
      <c r="D133" s="69"/>
      <c r="E133" s="69">
        <v>1</v>
      </c>
      <c r="F133" s="62"/>
      <c r="G133" s="69"/>
      <c r="H133" s="69"/>
      <c r="I133" s="69"/>
      <c r="J133" s="69"/>
      <c r="K133" s="69"/>
      <c r="L133" s="69"/>
    </row>
    <row r="134" spans="1:12" x14ac:dyDescent="0.25">
      <c r="A134" s="123"/>
      <c r="B134" s="60" t="s">
        <v>247</v>
      </c>
      <c r="C134" s="2" t="s">
        <v>16</v>
      </c>
      <c r="D134" s="2">
        <v>0</v>
      </c>
      <c r="E134" s="58">
        <v>0</v>
      </c>
      <c r="F134" s="59"/>
      <c r="G134" s="2"/>
      <c r="H134" s="2"/>
      <c r="I134" s="2"/>
      <c r="J134" s="2"/>
      <c r="K134" s="2"/>
      <c r="L134" s="2"/>
    </row>
    <row r="135" spans="1:12" x14ac:dyDescent="0.25">
      <c r="A135" s="120"/>
      <c r="B135" s="71" t="s">
        <v>248</v>
      </c>
      <c r="C135" s="54" t="s">
        <v>16</v>
      </c>
      <c r="D135" s="8"/>
      <c r="E135" s="73">
        <v>0</v>
      </c>
      <c r="F135" s="2"/>
      <c r="G135" s="2"/>
      <c r="H135" s="2"/>
      <c r="I135" s="2"/>
      <c r="J135" s="2"/>
      <c r="K135" s="2"/>
      <c r="L135" s="2"/>
    </row>
    <row r="136" spans="1:12" ht="25.5" x14ac:dyDescent="0.25">
      <c r="A136" s="119">
        <v>25</v>
      </c>
      <c r="B136" s="57" t="s">
        <v>39</v>
      </c>
      <c r="C136" s="63" t="s">
        <v>14</v>
      </c>
      <c r="D136" s="58"/>
      <c r="E136" s="58">
        <v>15</v>
      </c>
      <c r="F136" s="61"/>
      <c r="G136" s="61"/>
      <c r="H136" s="61"/>
      <c r="I136" s="61"/>
      <c r="J136" s="61"/>
      <c r="K136" s="61"/>
      <c r="L136" s="61"/>
    </row>
    <row r="137" spans="1:12" x14ac:dyDescent="0.25">
      <c r="A137" s="123"/>
      <c r="B137" s="60" t="s">
        <v>15</v>
      </c>
      <c r="C137" s="54" t="s">
        <v>16</v>
      </c>
      <c r="D137" s="2">
        <v>1</v>
      </c>
      <c r="E137" s="2">
        <f>E136*D137</f>
        <v>15</v>
      </c>
      <c r="F137" s="59"/>
      <c r="G137" s="59"/>
      <c r="H137" s="59"/>
      <c r="I137" s="59"/>
      <c r="J137" s="59"/>
      <c r="K137" s="59"/>
      <c r="L137" s="59"/>
    </row>
    <row r="138" spans="1:12" x14ac:dyDescent="0.25">
      <c r="A138" s="123"/>
      <c r="B138" s="60" t="s">
        <v>40</v>
      </c>
      <c r="C138" s="54" t="s">
        <v>22</v>
      </c>
      <c r="D138" s="2">
        <v>1.75</v>
      </c>
      <c r="E138" s="2">
        <f>E136*D138</f>
        <v>26.25</v>
      </c>
      <c r="F138" s="59"/>
      <c r="G138" s="59"/>
      <c r="H138" s="59"/>
      <c r="I138" s="59"/>
      <c r="J138" s="59"/>
      <c r="K138" s="59"/>
      <c r="L138" s="59"/>
    </row>
    <row r="139" spans="1:12" x14ac:dyDescent="0.25">
      <c r="A139" s="133" t="s">
        <v>31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</row>
    <row r="140" spans="1:12" x14ac:dyDescent="0.25">
      <c r="A140" s="130">
        <v>1</v>
      </c>
      <c r="B140" s="57" t="s">
        <v>303</v>
      </c>
      <c r="C140" s="58" t="s">
        <v>13</v>
      </c>
      <c r="D140" s="2"/>
      <c r="E140" s="58">
        <v>5.7</v>
      </c>
      <c r="F140" s="59"/>
      <c r="G140" s="59"/>
      <c r="H140" s="59"/>
      <c r="I140" s="59"/>
      <c r="J140" s="59"/>
      <c r="K140" s="59"/>
      <c r="L140" s="59"/>
    </row>
    <row r="141" spans="1:12" x14ac:dyDescent="0.25">
      <c r="A141" s="131"/>
      <c r="B141" s="60" t="s">
        <v>15</v>
      </c>
      <c r="C141" s="2" t="s">
        <v>16</v>
      </c>
      <c r="D141" s="2">
        <v>1</v>
      </c>
      <c r="E141" s="2">
        <f>E140*D141</f>
        <v>5.7</v>
      </c>
      <c r="F141" s="59"/>
      <c r="G141" s="59"/>
      <c r="H141" s="59"/>
      <c r="I141" s="59"/>
      <c r="J141" s="59"/>
      <c r="K141" s="59"/>
      <c r="L141" s="59"/>
    </row>
    <row r="142" spans="1:12" x14ac:dyDescent="0.25">
      <c r="A142" s="131"/>
      <c r="B142" s="60" t="s">
        <v>24</v>
      </c>
      <c r="C142" s="2" t="s">
        <v>14</v>
      </c>
      <c r="D142" s="2">
        <v>3.2000000000000001E-2</v>
      </c>
      <c r="E142" s="2">
        <f>D142*E140</f>
        <v>0.18240000000000001</v>
      </c>
      <c r="F142" s="59"/>
      <c r="G142" s="59"/>
      <c r="H142" s="59"/>
      <c r="I142" s="59"/>
      <c r="J142" s="59"/>
      <c r="K142" s="59"/>
      <c r="L142" s="59"/>
    </row>
    <row r="143" spans="1:12" x14ac:dyDescent="0.25">
      <c r="A143" s="132"/>
      <c r="B143" s="60" t="s">
        <v>17</v>
      </c>
      <c r="C143" s="2" t="s">
        <v>16</v>
      </c>
      <c r="D143" s="2">
        <v>0.1</v>
      </c>
      <c r="E143" s="2">
        <f>E140*D143</f>
        <v>0.57000000000000006</v>
      </c>
      <c r="F143" s="59"/>
      <c r="G143" s="59"/>
      <c r="H143" s="59"/>
      <c r="I143" s="59"/>
      <c r="J143" s="59"/>
      <c r="K143" s="59"/>
      <c r="L143" s="59"/>
    </row>
    <row r="144" spans="1:12" x14ac:dyDescent="0.25">
      <c r="A144" s="130">
        <v>2</v>
      </c>
      <c r="B144" s="57" t="s">
        <v>304</v>
      </c>
      <c r="C144" s="58" t="s">
        <v>19</v>
      </c>
      <c r="D144" s="58"/>
      <c r="E144" s="58">
        <v>2.5</v>
      </c>
      <c r="F144" s="61"/>
      <c r="G144" s="61"/>
      <c r="H144" s="61"/>
      <c r="I144" s="61"/>
      <c r="J144" s="61"/>
      <c r="K144" s="61"/>
      <c r="L144" s="61"/>
    </row>
    <row r="145" spans="1:12" x14ac:dyDescent="0.25">
      <c r="A145" s="131"/>
      <c r="B145" s="60" t="s">
        <v>15</v>
      </c>
      <c r="C145" s="2" t="s">
        <v>16</v>
      </c>
      <c r="D145" s="2">
        <v>1</v>
      </c>
      <c r="E145" s="2">
        <f>E144*D145</f>
        <v>2.5</v>
      </c>
      <c r="F145" s="59"/>
      <c r="G145" s="59"/>
      <c r="H145" s="59"/>
      <c r="I145" s="59"/>
      <c r="J145" s="59"/>
      <c r="K145" s="59"/>
      <c r="L145" s="59"/>
    </row>
    <row r="146" spans="1:12" x14ac:dyDescent="0.25">
      <c r="A146" s="131"/>
      <c r="B146" s="60" t="s">
        <v>24</v>
      </c>
      <c r="C146" s="2" t="s">
        <v>14</v>
      </c>
      <c r="D146" s="2">
        <v>1.2E-2</v>
      </c>
      <c r="E146" s="2">
        <f>D146*E144</f>
        <v>0.03</v>
      </c>
      <c r="F146" s="59"/>
      <c r="G146" s="59"/>
      <c r="H146" s="59"/>
      <c r="I146" s="59"/>
      <c r="J146" s="59"/>
      <c r="K146" s="59"/>
      <c r="L146" s="59"/>
    </row>
    <row r="147" spans="1:12" x14ac:dyDescent="0.25">
      <c r="A147" s="132"/>
      <c r="B147" s="60" t="s">
        <v>17</v>
      </c>
      <c r="C147" s="2" t="s">
        <v>16</v>
      </c>
      <c r="D147" s="2">
        <v>0.1</v>
      </c>
      <c r="E147" s="2">
        <f>E144*D147</f>
        <v>0.25</v>
      </c>
      <c r="F147" s="59"/>
      <c r="G147" s="59"/>
      <c r="H147" s="59"/>
      <c r="I147" s="59"/>
      <c r="J147" s="59"/>
      <c r="K147" s="59"/>
      <c r="L147" s="59"/>
    </row>
    <row r="148" spans="1:12" x14ac:dyDescent="0.25">
      <c r="A148" s="127">
        <v>3</v>
      </c>
      <c r="B148" s="57" t="s">
        <v>305</v>
      </c>
      <c r="C148" s="58" t="s">
        <v>13</v>
      </c>
      <c r="D148" s="58"/>
      <c r="E148" s="58">
        <v>5.7</v>
      </c>
      <c r="F148" s="61"/>
      <c r="G148" s="61"/>
      <c r="H148" s="61"/>
      <c r="I148" s="61"/>
      <c r="J148" s="61"/>
      <c r="K148" s="61"/>
      <c r="L148" s="61"/>
    </row>
    <row r="149" spans="1:12" x14ac:dyDescent="0.25">
      <c r="A149" s="128"/>
      <c r="B149" s="60" t="s">
        <v>15</v>
      </c>
      <c r="C149" s="2" t="s">
        <v>16</v>
      </c>
      <c r="D149" s="2">
        <v>1</v>
      </c>
      <c r="E149" s="2">
        <f>E148*D149</f>
        <v>5.7</v>
      </c>
      <c r="F149" s="59"/>
      <c r="G149" s="59"/>
      <c r="H149" s="59"/>
      <c r="I149" s="59"/>
      <c r="J149" s="59"/>
      <c r="K149" s="59"/>
      <c r="L149" s="59"/>
    </row>
    <row r="150" spans="1:12" x14ac:dyDescent="0.25">
      <c r="A150" s="128"/>
      <c r="B150" s="60" t="s">
        <v>54</v>
      </c>
      <c r="C150" s="2" t="s">
        <v>16</v>
      </c>
      <c r="D150" s="2">
        <v>0.04</v>
      </c>
      <c r="E150" s="2">
        <f>E148*D150</f>
        <v>0.22800000000000001</v>
      </c>
      <c r="F150" s="59"/>
      <c r="G150" s="59"/>
      <c r="H150" s="59"/>
      <c r="I150" s="59"/>
      <c r="J150" s="59"/>
      <c r="K150" s="59"/>
      <c r="L150" s="59"/>
    </row>
    <row r="151" spans="1:12" x14ac:dyDescent="0.25">
      <c r="A151" s="128"/>
      <c r="B151" s="60" t="s">
        <v>55</v>
      </c>
      <c r="C151" s="2" t="s">
        <v>23</v>
      </c>
      <c r="D151" s="2">
        <v>0.1</v>
      </c>
      <c r="E151" s="2">
        <f>E148*D151</f>
        <v>0.57000000000000006</v>
      </c>
      <c r="F151" s="59"/>
      <c r="G151" s="59"/>
      <c r="H151" s="59"/>
      <c r="I151" s="59"/>
      <c r="J151" s="59"/>
      <c r="K151" s="59"/>
      <c r="L151" s="59"/>
    </row>
    <row r="152" spans="1:12" x14ac:dyDescent="0.25">
      <c r="A152" s="128"/>
      <c r="B152" s="60" t="s">
        <v>56</v>
      </c>
      <c r="C152" s="2" t="s">
        <v>14</v>
      </c>
      <c r="D152" s="2">
        <v>2E-3</v>
      </c>
      <c r="E152" s="2">
        <f>E148*D152</f>
        <v>1.14E-2</v>
      </c>
      <c r="F152" s="59"/>
      <c r="G152" s="59"/>
      <c r="H152" s="59"/>
      <c r="I152" s="59"/>
      <c r="J152" s="59"/>
      <c r="K152" s="59"/>
      <c r="L152" s="59"/>
    </row>
    <row r="153" spans="1:12" x14ac:dyDescent="0.25">
      <c r="A153" s="128"/>
      <c r="B153" s="60" t="s">
        <v>57</v>
      </c>
      <c r="C153" s="2" t="s">
        <v>22</v>
      </c>
      <c r="D153" s="2">
        <v>1.1999999999999999E-3</v>
      </c>
      <c r="E153" s="2">
        <f>E148*D153</f>
        <v>6.8399999999999997E-3</v>
      </c>
      <c r="F153" s="59"/>
      <c r="G153" s="59"/>
      <c r="H153" s="59"/>
      <c r="I153" s="59"/>
      <c r="J153" s="59"/>
      <c r="K153" s="59"/>
      <c r="L153" s="59"/>
    </row>
    <row r="154" spans="1:12" x14ac:dyDescent="0.25">
      <c r="A154" s="128"/>
      <c r="B154" s="60" t="s">
        <v>26</v>
      </c>
      <c r="C154" s="2" t="s">
        <v>23</v>
      </c>
      <c r="D154" s="2">
        <v>0.15</v>
      </c>
      <c r="E154" s="2">
        <f>E148*D154</f>
        <v>0.85499999999999998</v>
      </c>
      <c r="F154" s="59"/>
      <c r="G154" s="59"/>
      <c r="H154" s="59"/>
      <c r="I154" s="59"/>
      <c r="J154" s="59"/>
      <c r="K154" s="59"/>
      <c r="L154" s="59"/>
    </row>
    <row r="155" spans="1:12" x14ac:dyDescent="0.25">
      <c r="A155" s="128"/>
      <c r="B155" s="60" t="s">
        <v>205</v>
      </c>
      <c r="C155" s="2" t="s">
        <v>23</v>
      </c>
      <c r="D155" s="2">
        <v>0.55000000000000004</v>
      </c>
      <c r="E155" s="2">
        <f>E148*D155</f>
        <v>3.1350000000000002</v>
      </c>
      <c r="F155" s="59"/>
      <c r="G155" s="59"/>
      <c r="H155" s="59"/>
      <c r="I155" s="59"/>
      <c r="J155" s="59"/>
      <c r="K155" s="59"/>
      <c r="L155" s="59"/>
    </row>
    <row r="156" spans="1:12" x14ac:dyDescent="0.25">
      <c r="A156" s="129"/>
      <c r="B156" s="60" t="s">
        <v>17</v>
      </c>
      <c r="C156" s="2" t="s">
        <v>16</v>
      </c>
      <c r="D156" s="2">
        <v>0.1</v>
      </c>
      <c r="E156" s="2">
        <f>E148*D156</f>
        <v>0.57000000000000006</v>
      </c>
      <c r="F156" s="59"/>
      <c r="G156" s="59"/>
      <c r="H156" s="59"/>
      <c r="I156" s="59"/>
      <c r="J156" s="59"/>
      <c r="K156" s="59"/>
      <c r="L156" s="59"/>
    </row>
    <row r="157" spans="1:12" ht="25.5" x14ac:dyDescent="0.25">
      <c r="A157" s="124">
        <v>4</v>
      </c>
      <c r="B157" s="57" t="s">
        <v>306</v>
      </c>
      <c r="C157" s="58" t="s">
        <v>19</v>
      </c>
      <c r="D157" s="58"/>
      <c r="E157" s="58">
        <v>2.5</v>
      </c>
      <c r="F157" s="61"/>
      <c r="G157" s="61"/>
      <c r="H157" s="61"/>
      <c r="I157" s="61"/>
      <c r="J157" s="61"/>
      <c r="K157" s="61"/>
      <c r="L157" s="62"/>
    </row>
    <row r="158" spans="1:12" x14ac:dyDescent="0.25">
      <c r="A158" s="125"/>
      <c r="B158" s="60" t="s">
        <v>15</v>
      </c>
      <c r="C158" s="2" t="s">
        <v>16</v>
      </c>
      <c r="D158" s="2">
        <v>1</v>
      </c>
      <c r="E158" s="2">
        <f>E157*D158</f>
        <v>2.5</v>
      </c>
      <c r="F158" s="59"/>
      <c r="G158" s="59"/>
      <c r="H158" s="59"/>
      <c r="I158" s="59"/>
      <c r="J158" s="59"/>
      <c r="K158" s="59"/>
      <c r="L158" s="59"/>
    </row>
    <row r="159" spans="1:12" x14ac:dyDescent="0.25">
      <c r="A159" s="125"/>
      <c r="B159" s="60" t="s">
        <v>54</v>
      </c>
      <c r="C159" s="2" t="s">
        <v>16</v>
      </c>
      <c r="D159" s="2">
        <v>0.04</v>
      </c>
      <c r="E159" s="2">
        <f>E157*D159</f>
        <v>0.1</v>
      </c>
      <c r="F159" s="59"/>
      <c r="G159" s="59"/>
      <c r="H159" s="59"/>
      <c r="I159" s="59"/>
      <c r="J159" s="59"/>
      <c r="K159" s="59"/>
      <c r="L159" s="59"/>
    </row>
    <row r="160" spans="1:12" x14ac:dyDescent="0.25">
      <c r="A160" s="125"/>
      <c r="B160" s="60" t="s">
        <v>55</v>
      </c>
      <c r="C160" s="2" t="s">
        <v>23</v>
      </c>
      <c r="D160" s="2">
        <v>0.1</v>
      </c>
      <c r="E160" s="2">
        <f>E157*D160</f>
        <v>0.25</v>
      </c>
      <c r="F160" s="59"/>
      <c r="G160" s="59"/>
      <c r="H160" s="59"/>
      <c r="I160" s="59"/>
      <c r="J160" s="59"/>
      <c r="K160" s="59"/>
      <c r="L160" s="59"/>
    </row>
    <row r="161" spans="1:12" x14ac:dyDescent="0.25">
      <c r="A161" s="125"/>
      <c r="B161" s="60" t="s">
        <v>56</v>
      </c>
      <c r="C161" s="2" t="s">
        <v>14</v>
      </c>
      <c r="D161" s="2">
        <v>1.9E-3</v>
      </c>
      <c r="E161" s="2">
        <f>E157*D161</f>
        <v>4.7499999999999999E-3</v>
      </c>
      <c r="F161" s="59"/>
      <c r="G161" s="59"/>
      <c r="H161" s="59"/>
      <c r="I161" s="59"/>
      <c r="J161" s="59"/>
      <c r="K161" s="59"/>
      <c r="L161" s="59"/>
    </row>
    <row r="162" spans="1:12" x14ac:dyDescent="0.25">
      <c r="A162" s="125"/>
      <c r="B162" s="60" t="s">
        <v>57</v>
      </c>
      <c r="C162" s="2" t="s">
        <v>22</v>
      </c>
      <c r="D162" s="2">
        <v>1E-3</v>
      </c>
      <c r="E162" s="2">
        <f>E157*D162</f>
        <v>2.5000000000000001E-3</v>
      </c>
      <c r="F162" s="59"/>
      <c r="G162" s="59"/>
      <c r="H162" s="59"/>
      <c r="I162" s="59"/>
      <c r="J162" s="59"/>
      <c r="K162" s="59"/>
      <c r="L162" s="59"/>
    </row>
    <row r="163" spans="1:12" x14ac:dyDescent="0.25">
      <c r="A163" s="125"/>
      <c r="B163" s="60" t="s">
        <v>26</v>
      </c>
      <c r="C163" s="2" t="s">
        <v>23</v>
      </c>
      <c r="D163" s="2">
        <v>0.1</v>
      </c>
      <c r="E163" s="2">
        <f>E157*D163</f>
        <v>0.25</v>
      </c>
      <c r="F163" s="59"/>
      <c r="G163" s="59"/>
      <c r="H163" s="59"/>
      <c r="I163" s="59"/>
      <c r="J163" s="59"/>
      <c r="K163" s="59"/>
      <c r="L163" s="59"/>
    </row>
    <row r="164" spans="1:12" x14ac:dyDescent="0.25">
      <c r="A164" s="125"/>
      <c r="B164" s="60" t="s">
        <v>205</v>
      </c>
      <c r="C164" s="2" t="s">
        <v>23</v>
      </c>
      <c r="D164" s="2">
        <v>0.25</v>
      </c>
      <c r="E164" s="2">
        <f>E157*D164</f>
        <v>0.625</v>
      </c>
      <c r="F164" s="59"/>
      <c r="G164" s="59"/>
      <c r="H164" s="59"/>
      <c r="I164" s="59"/>
      <c r="J164" s="59"/>
      <c r="K164" s="59"/>
      <c r="L164" s="59"/>
    </row>
    <row r="165" spans="1:12" x14ac:dyDescent="0.25">
      <c r="A165" s="126"/>
      <c r="B165" s="60" t="s">
        <v>17</v>
      </c>
      <c r="C165" s="2" t="s">
        <v>16</v>
      </c>
      <c r="D165" s="2">
        <v>0.1</v>
      </c>
      <c r="E165" s="2">
        <f>E157*D165</f>
        <v>0.25</v>
      </c>
      <c r="F165" s="59"/>
      <c r="G165" s="59"/>
      <c r="H165" s="59"/>
      <c r="I165" s="59"/>
      <c r="J165" s="59"/>
      <c r="K165" s="59"/>
      <c r="L165" s="59"/>
    </row>
    <row r="166" spans="1:12" ht="25.5" x14ac:dyDescent="0.25">
      <c r="A166" s="130">
        <v>5</v>
      </c>
      <c r="B166" s="57" t="s">
        <v>276</v>
      </c>
      <c r="C166" s="58" t="s">
        <v>20</v>
      </c>
      <c r="D166" s="58"/>
      <c r="E166" s="58">
        <v>272</v>
      </c>
      <c r="F166" s="61"/>
      <c r="G166" s="61"/>
      <c r="H166" s="61"/>
      <c r="I166" s="61"/>
      <c r="J166" s="61"/>
      <c r="K166" s="61"/>
      <c r="L166" s="61"/>
    </row>
    <row r="167" spans="1:12" x14ac:dyDescent="0.25">
      <c r="A167" s="131"/>
      <c r="B167" s="60" t="s">
        <v>15</v>
      </c>
      <c r="C167" s="2" t="s">
        <v>16</v>
      </c>
      <c r="D167" s="2">
        <v>1</v>
      </c>
      <c r="E167" s="2">
        <f>E166*D167</f>
        <v>272</v>
      </c>
      <c r="F167" s="59"/>
      <c r="G167" s="59"/>
      <c r="H167" s="59"/>
      <c r="I167" s="59"/>
      <c r="J167" s="59"/>
      <c r="K167" s="59"/>
      <c r="L167" s="59"/>
    </row>
    <row r="168" spans="1:12" x14ac:dyDescent="0.25">
      <c r="A168" s="131"/>
      <c r="B168" s="60" t="s">
        <v>275</v>
      </c>
      <c r="C168" s="2" t="s">
        <v>20</v>
      </c>
      <c r="D168" s="2">
        <v>1.08</v>
      </c>
      <c r="E168" s="2">
        <f>E166*D168</f>
        <v>293.76</v>
      </c>
      <c r="F168" s="59"/>
      <c r="G168" s="59"/>
      <c r="H168" s="59"/>
      <c r="I168" s="59"/>
      <c r="J168" s="59"/>
      <c r="K168" s="59"/>
      <c r="L168" s="59"/>
    </row>
    <row r="169" spans="1:12" x14ac:dyDescent="0.25">
      <c r="A169" s="131"/>
      <c r="B169" s="60" t="s">
        <v>274</v>
      </c>
      <c r="C169" s="2" t="s">
        <v>21</v>
      </c>
      <c r="D169" s="2">
        <v>8</v>
      </c>
      <c r="E169" s="2">
        <f>D169*E166</f>
        <v>2176</v>
      </c>
      <c r="F169" s="59"/>
      <c r="G169" s="59"/>
      <c r="H169" s="59"/>
      <c r="I169" s="59"/>
      <c r="J169" s="59"/>
      <c r="K169" s="59"/>
      <c r="L169" s="59"/>
    </row>
    <row r="170" spans="1:12" x14ac:dyDescent="0.25">
      <c r="A170" s="132"/>
      <c r="B170" s="60" t="s">
        <v>17</v>
      </c>
      <c r="C170" s="2" t="s">
        <v>16</v>
      </c>
      <c r="D170" s="2">
        <v>0.5</v>
      </c>
      <c r="E170" s="2">
        <f>E166*D170</f>
        <v>136</v>
      </c>
      <c r="F170" s="59"/>
      <c r="G170" s="59"/>
      <c r="H170" s="59"/>
      <c r="I170" s="59"/>
      <c r="J170" s="59"/>
      <c r="K170" s="59"/>
      <c r="L170" s="59"/>
    </row>
    <row r="171" spans="1:12" x14ac:dyDescent="0.25">
      <c r="A171" s="130">
        <v>6</v>
      </c>
      <c r="B171" s="52" t="s">
        <v>195</v>
      </c>
      <c r="C171" s="58" t="s">
        <v>19</v>
      </c>
      <c r="D171" s="58"/>
      <c r="E171" s="58">
        <v>19</v>
      </c>
      <c r="F171" s="61"/>
      <c r="G171" s="61"/>
      <c r="H171" s="61"/>
      <c r="I171" s="61"/>
      <c r="J171" s="61"/>
      <c r="K171" s="61"/>
      <c r="L171" s="61"/>
    </row>
    <row r="172" spans="1:12" x14ac:dyDescent="0.25">
      <c r="A172" s="131"/>
      <c r="B172" s="60" t="s">
        <v>15</v>
      </c>
      <c r="C172" s="2" t="s">
        <v>16</v>
      </c>
      <c r="D172" s="2">
        <v>1</v>
      </c>
      <c r="E172" s="2">
        <f>E171*D172</f>
        <v>19</v>
      </c>
      <c r="F172" s="59"/>
      <c r="G172" s="59"/>
      <c r="H172" s="59"/>
      <c r="I172" s="59"/>
      <c r="J172" s="59"/>
      <c r="K172" s="59"/>
      <c r="L172" s="59"/>
    </row>
    <row r="173" spans="1:12" x14ac:dyDescent="0.25">
      <c r="A173" s="131"/>
      <c r="B173" s="60" t="s">
        <v>232</v>
      </c>
      <c r="C173" s="2" t="s">
        <v>19</v>
      </c>
      <c r="D173" s="2"/>
      <c r="E173" s="2">
        <f>7*1.05</f>
        <v>7.3500000000000005</v>
      </c>
      <c r="F173" s="59"/>
      <c r="G173" s="59"/>
      <c r="H173" s="59"/>
      <c r="I173" s="59"/>
      <c r="J173" s="59"/>
      <c r="K173" s="59"/>
      <c r="L173" s="59"/>
    </row>
    <row r="174" spans="1:12" x14ac:dyDescent="0.25">
      <c r="A174" s="131"/>
      <c r="B174" s="60" t="s">
        <v>233</v>
      </c>
      <c r="C174" s="2" t="s">
        <v>19</v>
      </c>
      <c r="D174" s="2"/>
      <c r="E174" s="2">
        <f>6*1.05</f>
        <v>6.3000000000000007</v>
      </c>
      <c r="F174" s="59"/>
      <c r="G174" s="59"/>
      <c r="H174" s="59"/>
      <c r="I174" s="59"/>
      <c r="J174" s="59"/>
      <c r="K174" s="59"/>
      <c r="L174" s="59"/>
    </row>
    <row r="175" spans="1:12" x14ac:dyDescent="0.25">
      <c r="A175" s="131"/>
      <c r="B175" s="60" t="s">
        <v>234</v>
      </c>
      <c r="C175" s="2" t="s">
        <v>19</v>
      </c>
      <c r="D175" s="2"/>
      <c r="E175" s="2">
        <f>6*1.05</f>
        <v>6.3000000000000007</v>
      </c>
      <c r="F175" s="59"/>
      <c r="G175" s="59"/>
      <c r="H175" s="59"/>
      <c r="I175" s="59"/>
      <c r="J175" s="59"/>
      <c r="K175" s="59"/>
      <c r="L175" s="59"/>
    </row>
    <row r="176" spans="1:12" x14ac:dyDescent="0.25">
      <c r="A176" s="131"/>
      <c r="B176" s="60" t="s">
        <v>166</v>
      </c>
      <c r="C176" s="2" t="s">
        <v>21</v>
      </c>
      <c r="D176" s="2"/>
      <c r="E176" s="2">
        <v>1</v>
      </c>
      <c r="F176" s="59"/>
      <c r="G176" s="59"/>
      <c r="H176" s="59"/>
      <c r="I176" s="59"/>
      <c r="J176" s="59"/>
      <c r="K176" s="59"/>
      <c r="L176" s="59"/>
    </row>
    <row r="177" spans="1:12" x14ac:dyDescent="0.25">
      <c r="A177" s="132"/>
      <c r="B177" s="60" t="s">
        <v>17</v>
      </c>
      <c r="C177" s="2" t="s">
        <v>16</v>
      </c>
      <c r="D177" s="2">
        <v>0.5</v>
      </c>
      <c r="E177" s="2">
        <f>D177*E171</f>
        <v>9.5</v>
      </c>
      <c r="F177" s="59"/>
      <c r="G177" s="59"/>
      <c r="H177" s="59"/>
      <c r="I177" s="59"/>
      <c r="J177" s="59"/>
      <c r="K177" s="59"/>
      <c r="L177" s="59"/>
    </row>
    <row r="178" spans="1:12" x14ac:dyDescent="0.25">
      <c r="A178" s="122">
        <v>7</v>
      </c>
      <c r="B178" s="57" t="s">
        <v>231</v>
      </c>
      <c r="C178" s="58" t="s">
        <v>21</v>
      </c>
      <c r="D178" s="58"/>
      <c r="E178" s="58">
        <v>2</v>
      </c>
      <c r="F178" s="61"/>
      <c r="G178" s="61"/>
      <c r="H178" s="61"/>
      <c r="I178" s="61"/>
      <c r="J178" s="61"/>
      <c r="K178" s="61"/>
      <c r="L178" s="61"/>
    </row>
    <row r="179" spans="1:12" x14ac:dyDescent="0.25">
      <c r="A179" s="122"/>
      <c r="B179" s="60" t="s">
        <v>15</v>
      </c>
      <c r="C179" s="2" t="s">
        <v>16</v>
      </c>
      <c r="D179" s="2">
        <v>1</v>
      </c>
      <c r="E179" s="2">
        <f>E178*D179</f>
        <v>2</v>
      </c>
      <c r="F179" s="59"/>
      <c r="G179" s="59"/>
      <c r="H179" s="59"/>
      <c r="I179" s="59"/>
      <c r="J179" s="59"/>
      <c r="K179" s="59"/>
      <c r="L179" s="59"/>
    </row>
    <row r="180" spans="1:12" x14ac:dyDescent="0.25">
      <c r="A180" s="122"/>
      <c r="B180" s="60" t="s">
        <v>47</v>
      </c>
      <c r="C180" s="2" t="s">
        <v>21</v>
      </c>
      <c r="D180" s="2">
        <v>1</v>
      </c>
      <c r="E180" s="2">
        <f>E178*D180</f>
        <v>2</v>
      </c>
      <c r="F180" s="59"/>
      <c r="G180" s="59"/>
      <c r="H180" s="59"/>
      <c r="I180" s="59"/>
      <c r="J180" s="59"/>
      <c r="K180" s="59"/>
      <c r="L180" s="59"/>
    </row>
    <row r="181" spans="1:12" x14ac:dyDescent="0.25">
      <c r="A181" s="122">
        <v>8</v>
      </c>
      <c r="B181" s="113" t="s">
        <v>230</v>
      </c>
      <c r="C181" s="114" t="s">
        <v>13</v>
      </c>
      <c r="D181" s="114"/>
      <c r="E181" s="114">
        <v>8.5</v>
      </c>
      <c r="F181" s="115"/>
      <c r="G181" s="115"/>
      <c r="H181" s="115"/>
      <c r="I181" s="115"/>
      <c r="J181" s="115"/>
      <c r="K181" s="115"/>
      <c r="L181" s="115"/>
    </row>
    <row r="182" spans="1:12" x14ac:dyDescent="0.25">
      <c r="A182" s="122"/>
      <c r="B182" s="60" t="s">
        <v>15</v>
      </c>
      <c r="C182" s="2" t="s">
        <v>16</v>
      </c>
      <c r="D182" s="2">
        <v>1</v>
      </c>
      <c r="E182" s="2">
        <f>E181*D182</f>
        <v>8.5</v>
      </c>
      <c r="F182" s="59"/>
      <c r="G182" s="59"/>
      <c r="H182" s="59"/>
      <c r="I182" s="59"/>
      <c r="J182" s="59"/>
      <c r="K182" s="59"/>
      <c r="L182" s="59"/>
    </row>
    <row r="183" spans="1:12" x14ac:dyDescent="0.25">
      <c r="A183" s="122"/>
      <c r="B183" s="60" t="s">
        <v>161</v>
      </c>
      <c r="C183" s="2" t="s">
        <v>14</v>
      </c>
      <c r="D183" s="2">
        <v>0.05</v>
      </c>
      <c r="E183" s="2">
        <f>E181*D183</f>
        <v>0.42500000000000004</v>
      </c>
      <c r="F183" s="59"/>
      <c r="G183" s="59"/>
      <c r="H183" s="59"/>
      <c r="I183" s="59"/>
      <c r="J183" s="59"/>
      <c r="K183" s="59"/>
      <c r="L183" s="59"/>
    </row>
    <row r="184" spans="1:12" ht="25.5" x14ac:dyDescent="0.25">
      <c r="A184" s="122">
        <v>9</v>
      </c>
      <c r="B184" s="57" t="s">
        <v>229</v>
      </c>
      <c r="C184" s="58" t="s">
        <v>13</v>
      </c>
      <c r="D184" s="58"/>
      <c r="E184" s="58">
        <v>8.5</v>
      </c>
      <c r="F184" s="61"/>
      <c r="G184" s="61"/>
      <c r="H184" s="61"/>
      <c r="I184" s="61"/>
      <c r="J184" s="61"/>
      <c r="K184" s="61"/>
      <c r="L184" s="61"/>
    </row>
    <row r="185" spans="1:12" x14ac:dyDescent="0.25">
      <c r="A185" s="122"/>
      <c r="B185" s="60" t="s">
        <v>15</v>
      </c>
      <c r="C185" s="2" t="s">
        <v>16</v>
      </c>
      <c r="D185" s="2">
        <v>1</v>
      </c>
      <c r="E185" s="2">
        <f>E184*D185</f>
        <v>8.5</v>
      </c>
      <c r="F185" s="59"/>
      <c r="G185" s="59"/>
      <c r="H185" s="59"/>
      <c r="I185" s="59"/>
      <c r="J185" s="59"/>
      <c r="K185" s="59"/>
      <c r="L185" s="59"/>
    </row>
    <row r="186" spans="1:12" x14ac:dyDescent="0.25">
      <c r="A186" s="122"/>
      <c r="B186" s="60" t="s">
        <v>162</v>
      </c>
      <c r="C186" s="2" t="s">
        <v>20</v>
      </c>
      <c r="D186" s="2">
        <v>1.05</v>
      </c>
      <c r="E186" s="2">
        <f>E184*D186</f>
        <v>8.9250000000000007</v>
      </c>
      <c r="F186" s="59"/>
      <c r="G186" s="59"/>
      <c r="H186" s="59"/>
      <c r="I186" s="59"/>
      <c r="J186" s="59"/>
      <c r="K186" s="59"/>
      <c r="L186" s="59"/>
    </row>
    <row r="187" spans="1:12" x14ac:dyDescent="0.25">
      <c r="A187" s="122"/>
      <c r="B187" s="60" t="s">
        <v>153</v>
      </c>
      <c r="C187" s="2" t="s">
        <v>22</v>
      </c>
      <c r="D187" s="2"/>
      <c r="E187" s="59">
        <f>0.035*1.05</f>
        <v>3.6750000000000005E-2</v>
      </c>
      <c r="F187" s="59"/>
      <c r="G187" s="59"/>
      <c r="H187" s="59"/>
      <c r="I187" s="59"/>
      <c r="J187" s="59"/>
      <c r="K187" s="59"/>
      <c r="L187" s="59"/>
    </row>
    <row r="188" spans="1:12" x14ac:dyDescent="0.25">
      <c r="A188" s="122"/>
      <c r="B188" s="60" t="s">
        <v>24</v>
      </c>
      <c r="C188" s="2" t="s">
        <v>14</v>
      </c>
      <c r="D188" s="2">
        <v>0.04</v>
      </c>
      <c r="E188" s="2">
        <f>D188*E184</f>
        <v>0.34</v>
      </c>
      <c r="F188" s="59"/>
      <c r="G188" s="59"/>
      <c r="H188" s="59"/>
      <c r="I188" s="59"/>
      <c r="J188" s="59"/>
      <c r="K188" s="59"/>
      <c r="L188" s="59"/>
    </row>
    <row r="189" spans="1:12" x14ac:dyDescent="0.25">
      <c r="A189" s="122"/>
      <c r="B189" s="60" t="s">
        <v>17</v>
      </c>
      <c r="C189" s="2" t="s">
        <v>16</v>
      </c>
      <c r="D189" s="2">
        <v>0.1</v>
      </c>
      <c r="E189" s="2">
        <f>E184*D189</f>
        <v>0.85000000000000009</v>
      </c>
      <c r="F189" s="59"/>
      <c r="G189" s="59"/>
      <c r="H189" s="59"/>
      <c r="I189" s="59"/>
      <c r="J189" s="59"/>
      <c r="K189" s="59"/>
      <c r="L189" s="59"/>
    </row>
    <row r="190" spans="1:12" ht="25.5" x14ac:dyDescent="0.25">
      <c r="A190" s="130">
        <v>10</v>
      </c>
      <c r="B190" s="57" t="s">
        <v>228</v>
      </c>
      <c r="C190" s="58" t="s">
        <v>20</v>
      </c>
      <c r="D190" s="58"/>
      <c r="E190" s="61">
        <v>8.5</v>
      </c>
      <c r="F190" s="61"/>
      <c r="G190" s="61"/>
      <c r="H190" s="61"/>
      <c r="I190" s="61"/>
      <c r="J190" s="61"/>
      <c r="K190" s="61"/>
      <c r="L190" s="61"/>
    </row>
    <row r="191" spans="1:12" x14ac:dyDescent="0.25">
      <c r="A191" s="131"/>
      <c r="B191" s="60" t="s">
        <v>15</v>
      </c>
      <c r="C191" s="2" t="s">
        <v>154</v>
      </c>
      <c r="D191" s="2">
        <v>1</v>
      </c>
      <c r="E191" s="59">
        <f>E190*D191</f>
        <v>8.5</v>
      </c>
      <c r="F191" s="59"/>
      <c r="G191" s="59"/>
      <c r="H191" s="59"/>
      <c r="I191" s="59"/>
      <c r="J191" s="59"/>
      <c r="K191" s="59"/>
      <c r="L191" s="59"/>
    </row>
    <row r="192" spans="1:12" x14ac:dyDescent="0.25">
      <c r="A192" s="131"/>
      <c r="B192" s="60" t="s">
        <v>155</v>
      </c>
      <c r="C192" s="2" t="s">
        <v>20</v>
      </c>
      <c r="D192" s="2">
        <v>1.05</v>
      </c>
      <c r="E192" s="59">
        <f>E190*D192</f>
        <v>8.9250000000000007</v>
      </c>
      <c r="F192" s="59"/>
      <c r="G192" s="59"/>
      <c r="H192" s="59"/>
      <c r="I192" s="59"/>
      <c r="J192" s="59"/>
      <c r="K192" s="59"/>
      <c r="L192" s="59"/>
    </row>
    <row r="193" spans="1:12" ht="25.5" x14ac:dyDescent="0.25">
      <c r="A193" s="131"/>
      <c r="B193" s="74" t="s">
        <v>156</v>
      </c>
      <c r="C193" s="2" t="s">
        <v>23</v>
      </c>
      <c r="D193" s="2">
        <v>0.3</v>
      </c>
      <c r="E193" s="59">
        <f>D193*E190</f>
        <v>2.5499999999999998</v>
      </c>
      <c r="F193" s="59"/>
      <c r="G193" s="59"/>
      <c r="H193" s="59"/>
      <c r="I193" s="59"/>
      <c r="J193" s="59"/>
      <c r="K193" s="59"/>
      <c r="L193" s="59"/>
    </row>
    <row r="194" spans="1:12" x14ac:dyDescent="0.25">
      <c r="A194" s="132"/>
      <c r="B194" s="60" t="s">
        <v>17</v>
      </c>
      <c r="C194" s="2" t="s">
        <v>16</v>
      </c>
      <c r="D194" s="2">
        <v>0.51</v>
      </c>
      <c r="E194" s="59">
        <f>D194*E190</f>
        <v>4.335</v>
      </c>
      <c r="F194" s="59"/>
      <c r="G194" s="59"/>
      <c r="H194" s="59"/>
      <c r="I194" s="59"/>
      <c r="J194" s="59"/>
      <c r="K194" s="59"/>
      <c r="L194" s="59"/>
    </row>
    <row r="195" spans="1:12" x14ac:dyDescent="0.25">
      <c r="A195" s="130">
        <v>11</v>
      </c>
      <c r="B195" s="57" t="s">
        <v>169</v>
      </c>
      <c r="C195" s="58" t="s">
        <v>13</v>
      </c>
      <c r="D195" s="58"/>
      <c r="E195" s="58">
        <v>8.5</v>
      </c>
      <c r="F195" s="61"/>
      <c r="G195" s="61"/>
      <c r="H195" s="61"/>
      <c r="I195" s="61"/>
      <c r="J195" s="61"/>
      <c r="K195" s="61"/>
      <c r="L195" s="61"/>
    </row>
    <row r="196" spans="1:12" x14ac:dyDescent="0.25">
      <c r="A196" s="131"/>
      <c r="B196" s="60" t="s">
        <v>15</v>
      </c>
      <c r="C196" s="2" t="s">
        <v>16</v>
      </c>
      <c r="D196" s="2">
        <v>1</v>
      </c>
      <c r="E196" s="2">
        <f>E195*D196</f>
        <v>8.5</v>
      </c>
      <c r="F196" s="59"/>
      <c r="G196" s="59"/>
      <c r="H196" s="59"/>
      <c r="I196" s="59"/>
      <c r="J196" s="59"/>
      <c r="K196" s="59"/>
      <c r="L196" s="59"/>
    </row>
    <row r="197" spans="1:12" x14ac:dyDescent="0.25">
      <c r="A197" s="131"/>
      <c r="B197" s="60" t="s">
        <v>96</v>
      </c>
      <c r="C197" s="2" t="s">
        <v>13</v>
      </c>
      <c r="D197" s="2">
        <v>1.05</v>
      </c>
      <c r="E197" s="2">
        <f>E195*D197</f>
        <v>8.9250000000000007</v>
      </c>
      <c r="F197" s="59"/>
      <c r="G197" s="59"/>
      <c r="H197" s="59"/>
      <c r="I197" s="59"/>
      <c r="J197" s="59"/>
      <c r="K197" s="59"/>
      <c r="L197" s="59"/>
    </row>
    <row r="198" spans="1:12" x14ac:dyDescent="0.25">
      <c r="A198" s="131"/>
      <c r="B198" s="60" t="s">
        <v>30</v>
      </c>
      <c r="C198" s="2" t="s">
        <v>18</v>
      </c>
      <c r="D198" s="2">
        <v>8</v>
      </c>
      <c r="E198" s="2">
        <f>E195*D198</f>
        <v>68</v>
      </c>
      <c r="F198" s="59"/>
      <c r="G198" s="59"/>
      <c r="H198" s="59"/>
      <c r="I198" s="59"/>
      <c r="J198" s="59"/>
      <c r="K198" s="59"/>
      <c r="L198" s="59"/>
    </row>
    <row r="199" spans="1:12" x14ac:dyDescent="0.25">
      <c r="A199" s="131"/>
      <c r="B199" s="60" t="s">
        <v>17</v>
      </c>
      <c r="C199" s="2" t="s">
        <v>16</v>
      </c>
      <c r="D199" s="2">
        <v>0.3</v>
      </c>
      <c r="E199" s="2">
        <f>E195*D199</f>
        <v>2.5499999999999998</v>
      </c>
      <c r="F199" s="59"/>
      <c r="G199" s="59"/>
      <c r="H199" s="59"/>
      <c r="I199" s="59"/>
      <c r="J199" s="59"/>
      <c r="K199" s="59"/>
      <c r="L199" s="59"/>
    </row>
    <row r="200" spans="1:12" x14ac:dyDescent="0.25">
      <c r="A200" s="119">
        <v>12</v>
      </c>
      <c r="B200" s="57" t="s">
        <v>168</v>
      </c>
      <c r="C200" s="58" t="s">
        <v>21</v>
      </c>
      <c r="D200" s="58"/>
      <c r="E200" s="58">
        <v>1</v>
      </c>
      <c r="F200" s="59"/>
      <c r="G200" s="75"/>
      <c r="H200" s="76"/>
      <c r="I200" s="75"/>
      <c r="J200" s="76"/>
      <c r="K200" s="76"/>
      <c r="L200" s="75"/>
    </row>
    <row r="201" spans="1:12" x14ac:dyDescent="0.25">
      <c r="A201" s="123"/>
      <c r="B201" s="60" t="s">
        <v>15</v>
      </c>
      <c r="C201" s="2" t="s">
        <v>16</v>
      </c>
      <c r="D201" s="2">
        <v>1</v>
      </c>
      <c r="E201" s="2">
        <f>E200*D201</f>
        <v>1</v>
      </c>
      <c r="F201" s="2"/>
      <c r="G201" s="2"/>
      <c r="H201" s="76"/>
      <c r="I201" s="75"/>
      <c r="J201" s="76"/>
      <c r="K201" s="76"/>
      <c r="L201" s="75"/>
    </row>
    <row r="202" spans="1:12" x14ac:dyDescent="0.25">
      <c r="A202" s="123"/>
      <c r="B202" s="60" t="s">
        <v>130</v>
      </c>
      <c r="C202" s="2" t="s">
        <v>16</v>
      </c>
      <c r="D202" s="2"/>
      <c r="E202" s="2">
        <v>0.3</v>
      </c>
      <c r="F202" s="76"/>
      <c r="G202" s="75"/>
      <c r="H202" s="76"/>
      <c r="I202" s="75"/>
      <c r="J202" s="76"/>
      <c r="K202" s="76"/>
      <c r="L202" s="75"/>
    </row>
    <row r="203" spans="1:12" x14ac:dyDescent="0.25">
      <c r="A203" s="123"/>
      <c r="B203" s="60" t="s">
        <v>209</v>
      </c>
      <c r="C203" s="2" t="s">
        <v>22</v>
      </c>
      <c r="D203" s="2"/>
      <c r="E203" s="2">
        <v>2.1999999999999999E-2</v>
      </c>
      <c r="F203" s="59"/>
      <c r="G203" s="75"/>
      <c r="H203" s="76"/>
      <c r="I203" s="75"/>
      <c r="J203" s="76"/>
      <c r="K203" s="76"/>
      <c r="L203" s="75"/>
    </row>
    <row r="204" spans="1:12" x14ac:dyDescent="0.25">
      <c r="A204" s="120"/>
      <c r="B204" s="60" t="s">
        <v>48</v>
      </c>
      <c r="C204" s="2" t="s">
        <v>16</v>
      </c>
      <c r="D204" s="2">
        <v>1.5</v>
      </c>
      <c r="E204" s="2">
        <f>E200*D204</f>
        <v>1.5</v>
      </c>
      <c r="F204" s="59"/>
      <c r="G204" s="75"/>
      <c r="H204" s="76"/>
      <c r="I204" s="75"/>
      <c r="J204" s="76"/>
      <c r="K204" s="76"/>
      <c r="L204" s="75"/>
    </row>
    <row r="205" spans="1:12" ht="25.5" x14ac:dyDescent="0.25">
      <c r="A205" s="124">
        <v>13</v>
      </c>
      <c r="B205" s="57" t="s">
        <v>152</v>
      </c>
      <c r="C205" s="58" t="s">
        <v>20</v>
      </c>
      <c r="D205" s="58"/>
      <c r="E205" s="58">
        <v>1.1499999999999999</v>
      </c>
      <c r="F205" s="61"/>
      <c r="G205" s="61"/>
      <c r="H205" s="61"/>
      <c r="I205" s="61"/>
      <c r="J205" s="61"/>
      <c r="K205" s="61"/>
      <c r="L205" s="61"/>
    </row>
    <row r="206" spans="1:12" x14ac:dyDescent="0.25">
      <c r="A206" s="125"/>
      <c r="B206" s="60" t="s">
        <v>15</v>
      </c>
      <c r="C206" s="2" t="s">
        <v>16</v>
      </c>
      <c r="D206" s="2">
        <v>1</v>
      </c>
      <c r="E206" s="2">
        <f>E205*D206</f>
        <v>1.1499999999999999</v>
      </c>
      <c r="F206" s="59"/>
      <c r="G206" s="59"/>
      <c r="H206" s="59"/>
      <c r="I206" s="59"/>
      <c r="J206" s="59"/>
      <c r="K206" s="59"/>
      <c r="L206" s="59"/>
    </row>
    <row r="207" spans="1:12" x14ac:dyDescent="0.25">
      <c r="A207" s="125"/>
      <c r="B207" s="60" t="s">
        <v>95</v>
      </c>
      <c r="C207" s="2" t="s">
        <v>13</v>
      </c>
      <c r="D207" s="2">
        <v>1.05</v>
      </c>
      <c r="E207" s="2">
        <f>E205*D207</f>
        <v>1.2075</v>
      </c>
      <c r="F207" s="59"/>
      <c r="G207" s="59"/>
      <c r="H207" s="59"/>
      <c r="I207" s="59"/>
      <c r="J207" s="59"/>
      <c r="K207" s="59"/>
      <c r="L207" s="59"/>
    </row>
    <row r="208" spans="1:12" x14ac:dyDescent="0.25">
      <c r="A208" s="125"/>
      <c r="B208" s="60" t="s">
        <v>30</v>
      </c>
      <c r="C208" s="2" t="s">
        <v>18</v>
      </c>
      <c r="D208" s="2">
        <v>8</v>
      </c>
      <c r="E208" s="2">
        <f>E205*D208</f>
        <v>9.1999999999999993</v>
      </c>
      <c r="F208" s="59"/>
      <c r="G208" s="59"/>
      <c r="H208" s="59"/>
      <c r="I208" s="59"/>
      <c r="J208" s="59"/>
      <c r="K208" s="59"/>
      <c r="L208" s="59"/>
    </row>
    <row r="209" spans="1:12" x14ac:dyDescent="0.25">
      <c r="A209" s="125"/>
      <c r="B209" s="60" t="s">
        <v>226</v>
      </c>
      <c r="C209" s="2" t="s">
        <v>19</v>
      </c>
      <c r="D209" s="2">
        <v>2.5</v>
      </c>
      <c r="E209" s="2">
        <f>E205*D209</f>
        <v>2.875</v>
      </c>
      <c r="F209" s="59"/>
      <c r="G209" s="59"/>
      <c r="H209" s="59"/>
      <c r="I209" s="59"/>
      <c r="J209" s="59"/>
      <c r="K209" s="59"/>
      <c r="L209" s="59"/>
    </row>
    <row r="210" spans="1:12" x14ac:dyDescent="0.25">
      <c r="A210" s="126"/>
      <c r="B210" s="60" t="s">
        <v>17</v>
      </c>
      <c r="C210" s="2" t="s">
        <v>16</v>
      </c>
      <c r="D210" s="2">
        <v>0.3</v>
      </c>
      <c r="E210" s="2">
        <f>E205*D210</f>
        <v>0.34499999999999997</v>
      </c>
      <c r="F210" s="59"/>
      <c r="G210" s="59"/>
      <c r="H210" s="59"/>
      <c r="I210" s="59"/>
      <c r="J210" s="59"/>
      <c r="K210" s="59"/>
      <c r="L210" s="59"/>
    </row>
    <row r="211" spans="1:12" x14ac:dyDescent="0.25">
      <c r="A211" s="124">
        <v>14</v>
      </c>
      <c r="B211" s="57" t="s">
        <v>243</v>
      </c>
      <c r="C211" s="58" t="s">
        <v>20</v>
      </c>
      <c r="D211" s="58"/>
      <c r="E211" s="58">
        <v>11.5</v>
      </c>
      <c r="F211" s="59"/>
      <c r="G211" s="59"/>
      <c r="H211" s="59"/>
      <c r="I211" s="59"/>
      <c r="J211" s="59"/>
      <c r="K211" s="59"/>
      <c r="L211" s="59"/>
    </row>
    <row r="212" spans="1:12" x14ac:dyDescent="0.25">
      <c r="A212" s="125"/>
      <c r="B212" s="60" t="s">
        <v>15</v>
      </c>
      <c r="C212" s="2" t="s">
        <v>16</v>
      </c>
      <c r="D212" s="2">
        <v>1</v>
      </c>
      <c r="E212" s="2">
        <f>E211*D212</f>
        <v>11.5</v>
      </c>
      <c r="F212" s="59"/>
      <c r="G212" s="59"/>
      <c r="H212" s="59"/>
      <c r="I212" s="59"/>
      <c r="J212" s="59"/>
      <c r="K212" s="59"/>
      <c r="L212" s="59"/>
    </row>
    <row r="213" spans="1:12" x14ac:dyDescent="0.25">
      <c r="A213" s="125"/>
      <c r="B213" s="60" t="s">
        <v>96</v>
      </c>
      <c r="C213" s="2" t="s">
        <v>13</v>
      </c>
      <c r="D213" s="2">
        <v>1.05</v>
      </c>
      <c r="E213" s="2">
        <f>E211*D213</f>
        <v>12.075000000000001</v>
      </c>
      <c r="F213" s="59"/>
      <c r="G213" s="59"/>
      <c r="H213" s="59"/>
      <c r="I213" s="59"/>
      <c r="J213" s="59"/>
      <c r="K213" s="59"/>
      <c r="L213" s="59"/>
    </row>
    <row r="214" spans="1:12" x14ac:dyDescent="0.25">
      <c r="A214" s="125"/>
      <c r="B214" s="60" t="s">
        <v>30</v>
      </c>
      <c r="C214" s="2" t="s">
        <v>18</v>
      </c>
      <c r="D214" s="2">
        <v>8</v>
      </c>
      <c r="E214" s="2">
        <f>E211*D214</f>
        <v>92</v>
      </c>
      <c r="F214" s="59"/>
      <c r="G214" s="59"/>
      <c r="H214" s="59"/>
      <c r="I214" s="59"/>
      <c r="J214" s="59"/>
      <c r="K214" s="59"/>
      <c r="L214" s="59"/>
    </row>
    <row r="215" spans="1:12" x14ac:dyDescent="0.25">
      <c r="A215" s="126"/>
      <c r="B215" s="60" t="s">
        <v>17</v>
      </c>
      <c r="C215" s="2" t="s">
        <v>16</v>
      </c>
      <c r="D215" s="2">
        <v>0.3</v>
      </c>
      <c r="E215" s="2">
        <f>E211*D215</f>
        <v>3.4499999999999997</v>
      </c>
      <c r="F215" s="59"/>
      <c r="G215" s="59"/>
      <c r="H215" s="59"/>
      <c r="I215" s="59"/>
      <c r="J215" s="59"/>
      <c r="K215" s="59"/>
      <c r="L215" s="59"/>
    </row>
    <row r="216" spans="1:12" ht="25.5" x14ac:dyDescent="0.25">
      <c r="A216" s="124">
        <v>15</v>
      </c>
      <c r="B216" s="57" t="s">
        <v>242</v>
      </c>
      <c r="C216" s="58" t="s">
        <v>19</v>
      </c>
      <c r="D216" s="58"/>
      <c r="E216" s="58">
        <v>20.55</v>
      </c>
      <c r="F216" s="61"/>
      <c r="G216" s="61"/>
      <c r="H216" s="61"/>
      <c r="I216" s="61"/>
      <c r="J216" s="61"/>
      <c r="K216" s="61"/>
      <c r="L216" s="61"/>
    </row>
    <row r="217" spans="1:12" x14ac:dyDescent="0.25">
      <c r="A217" s="125"/>
      <c r="B217" s="60" t="s">
        <v>15</v>
      </c>
      <c r="C217" s="2" t="s">
        <v>16</v>
      </c>
      <c r="D217" s="2">
        <v>1</v>
      </c>
      <c r="E217" s="2">
        <f>E216*D217</f>
        <v>20.55</v>
      </c>
      <c r="F217" s="59"/>
      <c r="G217" s="59"/>
      <c r="H217" s="59"/>
      <c r="I217" s="59"/>
      <c r="J217" s="59"/>
      <c r="K217" s="59"/>
      <c r="L217" s="59"/>
    </row>
    <row r="218" spans="1:12" x14ac:dyDescent="0.25">
      <c r="A218" s="125"/>
      <c r="B218" s="60" t="s">
        <v>96</v>
      </c>
      <c r="C218" s="2" t="s">
        <v>13</v>
      </c>
      <c r="D218" s="2">
        <v>0.25</v>
      </c>
      <c r="E218" s="2">
        <f>E216*D218</f>
        <v>5.1375000000000002</v>
      </c>
      <c r="F218" s="59"/>
      <c r="G218" s="59"/>
      <c r="H218" s="59"/>
      <c r="I218" s="59"/>
      <c r="J218" s="59"/>
      <c r="K218" s="59"/>
      <c r="L218" s="59"/>
    </row>
    <row r="219" spans="1:12" x14ac:dyDescent="0.25">
      <c r="A219" s="126"/>
      <c r="B219" s="60" t="s">
        <v>30</v>
      </c>
      <c r="C219" s="2" t="s">
        <v>18</v>
      </c>
      <c r="D219" s="2">
        <v>0.8</v>
      </c>
      <c r="E219" s="2">
        <f>E216*D219</f>
        <v>16.440000000000001</v>
      </c>
      <c r="F219" s="59"/>
      <c r="G219" s="59"/>
      <c r="H219" s="59"/>
      <c r="I219" s="59"/>
      <c r="J219" s="59"/>
      <c r="K219" s="59"/>
      <c r="L219" s="59"/>
    </row>
    <row r="220" spans="1:12" x14ac:dyDescent="0.25">
      <c r="A220" s="3"/>
      <c r="B220" s="11" t="s">
        <v>7</v>
      </c>
      <c r="C220" s="12"/>
      <c r="D220" s="13"/>
      <c r="E220" s="14"/>
      <c r="F220" s="15"/>
      <c r="G220" s="15">
        <f>SUM(G9:G219)</f>
        <v>0</v>
      </c>
      <c r="H220" s="15"/>
      <c r="I220" s="15"/>
      <c r="J220" s="15"/>
      <c r="K220" s="15"/>
      <c r="L220" s="15">
        <f>SUM(L9:L219)</f>
        <v>0</v>
      </c>
    </row>
    <row r="221" spans="1:12" x14ac:dyDescent="0.25">
      <c r="A221" s="3"/>
      <c r="B221" s="6" t="s">
        <v>32</v>
      </c>
      <c r="C221" s="16">
        <v>0.05</v>
      </c>
      <c r="D221" s="13"/>
      <c r="E221" s="14"/>
      <c r="F221" s="15"/>
      <c r="G221" s="15"/>
      <c r="H221" s="15"/>
      <c r="I221" s="15"/>
      <c r="J221" s="15"/>
      <c r="K221" s="15"/>
      <c r="L221" s="7">
        <f>G220*C221</f>
        <v>0</v>
      </c>
    </row>
    <row r="222" spans="1:12" x14ac:dyDescent="0.25">
      <c r="A222" s="3"/>
      <c r="B222" s="17" t="s">
        <v>7</v>
      </c>
      <c r="C222" s="16"/>
      <c r="D222" s="13"/>
      <c r="E222" s="14"/>
      <c r="F222" s="15"/>
      <c r="G222" s="15"/>
      <c r="H222" s="15"/>
      <c r="I222" s="15"/>
      <c r="J222" s="15"/>
      <c r="K222" s="15"/>
      <c r="L222" s="7">
        <f>L221+L220</f>
        <v>0</v>
      </c>
    </row>
    <row r="223" spans="1:12" x14ac:dyDescent="0.25">
      <c r="A223" s="3"/>
      <c r="B223" s="18" t="s">
        <v>33</v>
      </c>
      <c r="C223" s="19">
        <v>0.1</v>
      </c>
      <c r="D223" s="13"/>
      <c r="E223" s="14"/>
      <c r="F223" s="15"/>
      <c r="G223" s="15"/>
      <c r="H223" s="15"/>
      <c r="I223" s="15"/>
      <c r="J223" s="15"/>
      <c r="K223" s="15"/>
      <c r="L223" s="7">
        <f>L222*C223</f>
        <v>0</v>
      </c>
    </row>
    <row r="224" spans="1:12" x14ac:dyDescent="0.25">
      <c r="A224" s="3"/>
      <c r="B224" s="17" t="s">
        <v>7</v>
      </c>
      <c r="C224" s="19"/>
      <c r="D224" s="13"/>
      <c r="E224" s="14"/>
      <c r="F224" s="15"/>
      <c r="G224" s="15"/>
      <c r="H224" s="15"/>
      <c r="I224" s="15"/>
      <c r="J224" s="15"/>
      <c r="K224" s="15"/>
      <c r="L224" s="7">
        <f>L223+L222</f>
        <v>0</v>
      </c>
    </row>
    <row r="225" spans="1:12" x14ac:dyDescent="0.25">
      <c r="A225" s="3"/>
      <c r="B225" s="20" t="s">
        <v>34</v>
      </c>
      <c r="C225" s="16">
        <v>0.08</v>
      </c>
      <c r="D225" s="6"/>
      <c r="E225" s="21"/>
      <c r="F225" s="20"/>
      <c r="G225" s="22"/>
      <c r="H225" s="22"/>
      <c r="I225" s="22"/>
      <c r="J225" s="22"/>
      <c r="K225" s="22"/>
      <c r="L225" s="23">
        <f>L224*C225</f>
        <v>0</v>
      </c>
    </row>
    <row r="226" spans="1:12" x14ac:dyDescent="0.25">
      <c r="A226" s="3"/>
      <c r="B226" s="17" t="s">
        <v>7</v>
      </c>
      <c r="C226" s="24"/>
      <c r="D226" s="24"/>
      <c r="E226" s="24"/>
      <c r="F226" s="24"/>
      <c r="G226" s="25"/>
      <c r="H226" s="25"/>
      <c r="I226" s="25"/>
      <c r="J226" s="25"/>
      <c r="K226" s="25"/>
      <c r="L226" s="8">
        <f>SUM(L224:L225)</f>
        <v>0</v>
      </c>
    </row>
    <row r="227" spans="1:12" x14ac:dyDescent="0.25">
      <c r="A227" s="3"/>
      <c r="B227" s="26" t="s">
        <v>35</v>
      </c>
      <c r="C227" s="27">
        <v>0.05</v>
      </c>
      <c r="D227" s="28"/>
      <c r="E227" s="28"/>
      <c r="F227" s="28"/>
      <c r="G227" s="28"/>
      <c r="H227" s="28"/>
      <c r="I227" s="28"/>
      <c r="J227" s="28"/>
      <c r="K227" s="28"/>
      <c r="L227" s="8">
        <f>L226*C227</f>
        <v>0</v>
      </c>
    </row>
    <row r="228" spans="1:12" x14ac:dyDescent="0.25">
      <c r="A228" s="3"/>
      <c r="B228" s="17" t="s">
        <v>7</v>
      </c>
      <c r="C228" s="29"/>
      <c r="D228" s="28"/>
      <c r="E228" s="28"/>
      <c r="F228" s="28"/>
      <c r="G228" s="28"/>
      <c r="H228" s="28"/>
      <c r="I228" s="28"/>
      <c r="J228" s="28"/>
      <c r="K228" s="28"/>
      <c r="L228" s="8">
        <f>SUM(L226:L227)</f>
        <v>0</v>
      </c>
    </row>
    <row r="229" spans="1:12" x14ac:dyDescent="0.25">
      <c r="A229" s="3"/>
      <c r="B229" s="26" t="s">
        <v>36</v>
      </c>
      <c r="C229" s="27">
        <v>0.18</v>
      </c>
      <c r="D229" s="28"/>
      <c r="E229" s="28"/>
      <c r="F229" s="28"/>
      <c r="G229" s="28"/>
      <c r="H229" s="28"/>
      <c r="I229" s="28"/>
      <c r="J229" s="28"/>
      <c r="K229" s="28"/>
      <c r="L229" s="8">
        <f>L228*C229</f>
        <v>0</v>
      </c>
    </row>
    <row r="230" spans="1:12" x14ac:dyDescent="0.25">
      <c r="A230" s="3"/>
      <c r="B230" s="28" t="s">
        <v>37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30">
        <f>L229+L228</f>
        <v>0</v>
      </c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</sheetData>
  <autoFilter ref="B6:L230" xr:uid="{00000000-0009-0000-0000-000001000000}">
    <filterColumn colId="2" showButton="0"/>
    <filterColumn colId="4" showButton="0"/>
    <filterColumn colId="6" showButton="0"/>
    <filterColumn colId="8" showButton="0"/>
  </autoFilter>
  <mergeCells count="64">
    <mergeCell ref="A26:A27"/>
    <mergeCell ref="A10:A11"/>
    <mergeCell ref="A24:A25"/>
    <mergeCell ref="A22:A23"/>
    <mergeCell ref="A14:A15"/>
    <mergeCell ref="A16:A17"/>
    <mergeCell ref="A20:A21"/>
    <mergeCell ref="A12:A13"/>
    <mergeCell ref="A18:A19"/>
    <mergeCell ref="B2:D2"/>
    <mergeCell ref="D4:F4"/>
    <mergeCell ref="B6:B7"/>
    <mergeCell ref="C6:C7"/>
    <mergeCell ref="D6:E6"/>
    <mergeCell ref="F6:G6"/>
    <mergeCell ref="J6:K6"/>
    <mergeCell ref="L6:L7"/>
    <mergeCell ref="A9:L9"/>
    <mergeCell ref="H6:I6"/>
    <mergeCell ref="A6:A7"/>
    <mergeCell ref="A216:A219"/>
    <mergeCell ref="A122:A124"/>
    <mergeCell ref="A125:A128"/>
    <mergeCell ref="A136:A138"/>
    <mergeCell ref="A139:L139"/>
    <mergeCell ref="A205:A210"/>
    <mergeCell ref="A133:A135"/>
    <mergeCell ref="A211:A215"/>
    <mergeCell ref="A129:A132"/>
    <mergeCell ref="A166:A170"/>
    <mergeCell ref="A171:A177"/>
    <mergeCell ref="A181:A183"/>
    <mergeCell ref="A184:A189"/>
    <mergeCell ref="A190:A194"/>
    <mergeCell ref="A195:A199"/>
    <mergeCell ref="A178:A180"/>
    <mergeCell ref="A200:A204"/>
    <mergeCell ref="A51:A53"/>
    <mergeCell ref="A85:A90"/>
    <mergeCell ref="A97:A100"/>
    <mergeCell ref="A47:A50"/>
    <mergeCell ref="A148:A156"/>
    <mergeCell ref="A157:A165"/>
    <mergeCell ref="A144:A147"/>
    <mergeCell ref="A140:A143"/>
    <mergeCell ref="A119:A121"/>
    <mergeCell ref="A115:A118"/>
    <mergeCell ref="A61:A64"/>
    <mergeCell ref="A69:A72"/>
    <mergeCell ref="A65:A68"/>
    <mergeCell ref="A57:A60"/>
    <mergeCell ref="A28:A29"/>
    <mergeCell ref="A33:L33"/>
    <mergeCell ref="A111:A114"/>
    <mergeCell ref="A73:A78"/>
    <mergeCell ref="A106:A110"/>
    <mergeCell ref="A91:A96"/>
    <mergeCell ref="A101:A105"/>
    <mergeCell ref="A54:A56"/>
    <mergeCell ref="A79:A84"/>
    <mergeCell ref="A34:A38"/>
    <mergeCell ref="A39:A43"/>
    <mergeCell ref="A30:A32"/>
    <mergeCell ref="A44:A46"/>
  </mergeCells>
  <conditionalFormatting sqref="C127:D127">
    <cfRule type="cellIs" dxfId="3" priority="7" stopIfTrue="1" operator="equal">
      <formula>0</formula>
    </cfRule>
  </conditionalFormatting>
  <conditionalFormatting sqref="D128">
    <cfRule type="cellIs" dxfId="2" priority="6" stopIfTrue="1" operator="equal">
      <formula>0</formula>
    </cfRule>
  </conditionalFormatting>
  <conditionalFormatting sqref="C131:D131">
    <cfRule type="cellIs" dxfId="1" priority="2" stopIfTrue="1" operator="equal">
      <formula>0</formula>
    </cfRule>
  </conditionalFormatting>
  <conditionalFormatting sqref="D132 D13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00"/>
  <sheetViews>
    <sheetView topLeftCell="A154" workbookViewId="0">
      <selection activeCell="S174" sqref="R174:S175"/>
    </sheetView>
  </sheetViews>
  <sheetFormatPr defaultRowHeight="15" x14ac:dyDescent="0.25"/>
  <cols>
    <col min="1" max="1" width="4" style="9" customWidth="1"/>
    <col min="2" max="2" width="52.140625" style="10" customWidth="1"/>
    <col min="3" max="3" width="11.140625" style="56" customWidth="1"/>
    <col min="4" max="4" width="10.42578125" style="56" customWidth="1"/>
    <col min="5" max="11" width="9.140625" style="56"/>
    <col min="12" max="12" width="18.42578125" style="56" customWidth="1"/>
    <col min="13" max="16384" width="9.140625" style="9"/>
  </cols>
  <sheetData>
    <row r="2" spans="1:12" ht="65.25" customHeight="1" x14ac:dyDescent="0.25">
      <c r="B2" s="144" t="s">
        <v>307</v>
      </c>
      <c r="C2" s="144"/>
      <c r="D2" s="144"/>
      <c r="E2" s="144"/>
      <c r="F2" s="144"/>
    </row>
    <row r="4" spans="1:12" x14ac:dyDescent="0.25">
      <c r="D4" s="145" t="s">
        <v>12</v>
      </c>
      <c r="E4" s="145"/>
      <c r="F4" s="145"/>
    </row>
    <row r="6" spans="1:12" ht="50.25" customHeight="1" x14ac:dyDescent="0.25">
      <c r="A6" s="143" t="s">
        <v>9</v>
      </c>
      <c r="B6" s="136" t="s">
        <v>0</v>
      </c>
      <c r="C6" s="136" t="s">
        <v>1</v>
      </c>
      <c r="D6" s="141" t="s">
        <v>2</v>
      </c>
      <c r="E6" s="142"/>
      <c r="F6" s="141" t="s">
        <v>5</v>
      </c>
      <c r="G6" s="142"/>
      <c r="H6" s="141" t="s">
        <v>8</v>
      </c>
      <c r="I6" s="142"/>
      <c r="J6" s="134" t="s">
        <v>10</v>
      </c>
      <c r="K6" s="135"/>
      <c r="L6" s="136" t="s">
        <v>7</v>
      </c>
    </row>
    <row r="7" spans="1:12" ht="80.25" customHeight="1" x14ac:dyDescent="0.25">
      <c r="A7" s="143"/>
      <c r="B7" s="137"/>
      <c r="C7" s="13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37"/>
    </row>
    <row r="8" spans="1:12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x14ac:dyDescent="0.25">
      <c r="A9" s="149" t="s">
        <v>111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 x14ac:dyDescent="0.25">
      <c r="A10" s="150">
        <v>1</v>
      </c>
      <c r="B10" s="52" t="s">
        <v>112</v>
      </c>
      <c r="C10" s="58" t="s">
        <v>13</v>
      </c>
      <c r="D10" s="2"/>
      <c r="E10" s="2">
        <v>100</v>
      </c>
      <c r="F10" s="2"/>
      <c r="G10" s="2"/>
      <c r="H10" s="2"/>
      <c r="I10" s="2"/>
      <c r="J10" s="2"/>
      <c r="K10" s="2"/>
      <c r="L10" s="2"/>
    </row>
    <row r="11" spans="1:12" x14ac:dyDescent="0.25">
      <c r="A11" s="151"/>
      <c r="B11" s="60" t="s">
        <v>15</v>
      </c>
      <c r="C11" s="2" t="s">
        <v>16</v>
      </c>
      <c r="D11" s="2">
        <v>1</v>
      </c>
      <c r="E11" s="2">
        <f>E10*D11</f>
        <v>100</v>
      </c>
      <c r="F11" s="2"/>
      <c r="G11" s="2"/>
      <c r="H11" s="2"/>
      <c r="I11" s="53"/>
      <c r="J11" s="2"/>
      <c r="K11" s="2"/>
      <c r="L11" s="53"/>
    </row>
    <row r="12" spans="1:12" x14ac:dyDescent="0.25">
      <c r="A12" s="152"/>
      <c r="B12" s="60" t="s">
        <v>119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8" t="s">
        <v>11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 x14ac:dyDescent="0.25">
      <c r="A14" s="150">
        <v>1</v>
      </c>
      <c r="B14" s="57" t="s">
        <v>157</v>
      </c>
      <c r="C14" s="63" t="s">
        <v>20</v>
      </c>
      <c r="D14" s="58"/>
      <c r="E14" s="58">
        <v>126.85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51"/>
      <c r="B15" s="60" t="s">
        <v>15</v>
      </c>
      <c r="C15" s="54" t="s">
        <v>16</v>
      </c>
      <c r="D15" s="2">
        <v>1</v>
      </c>
      <c r="E15" s="2">
        <f>E14*D15</f>
        <v>126.85</v>
      </c>
      <c r="F15" s="59"/>
      <c r="G15" s="59"/>
      <c r="H15" s="59"/>
      <c r="I15" s="59"/>
      <c r="J15" s="59"/>
      <c r="K15" s="59"/>
      <c r="L15" s="59"/>
    </row>
    <row r="16" spans="1:12" x14ac:dyDescent="0.25">
      <c r="A16" s="150">
        <v>2</v>
      </c>
      <c r="B16" s="57" t="s">
        <v>213</v>
      </c>
      <c r="C16" s="63" t="s">
        <v>21</v>
      </c>
      <c r="D16" s="58"/>
      <c r="E16" s="58">
        <v>1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52"/>
      <c r="B17" s="60" t="s">
        <v>15</v>
      </c>
      <c r="C17" s="54" t="s">
        <v>16</v>
      </c>
      <c r="D17" s="2">
        <v>1</v>
      </c>
      <c r="E17" s="2">
        <f>E16*D17</f>
        <v>1</v>
      </c>
      <c r="F17" s="59"/>
      <c r="G17" s="59"/>
      <c r="H17" s="59"/>
      <c r="I17" s="59"/>
      <c r="J17" s="59"/>
      <c r="K17" s="59"/>
      <c r="L17" s="59"/>
    </row>
    <row r="18" spans="1:12" x14ac:dyDescent="0.25">
      <c r="A18" s="150">
        <v>3</v>
      </c>
      <c r="B18" s="57" t="s">
        <v>214</v>
      </c>
      <c r="C18" s="63" t="s">
        <v>20</v>
      </c>
      <c r="D18" s="58"/>
      <c r="E18" s="58">
        <v>6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52"/>
      <c r="B19" s="60" t="s">
        <v>15</v>
      </c>
      <c r="C19" s="54" t="s">
        <v>16</v>
      </c>
      <c r="D19" s="2">
        <v>1</v>
      </c>
      <c r="E19" s="2">
        <f>E18*D19</f>
        <v>6</v>
      </c>
      <c r="F19" s="59"/>
      <c r="G19" s="59"/>
      <c r="H19" s="59"/>
      <c r="I19" s="59"/>
      <c r="J19" s="59"/>
      <c r="K19" s="59"/>
      <c r="L19" s="59"/>
    </row>
    <row r="20" spans="1:12" ht="25.5" x14ac:dyDescent="0.25">
      <c r="A20" s="150">
        <v>4</v>
      </c>
      <c r="B20" s="57" t="s">
        <v>215</v>
      </c>
      <c r="C20" s="63" t="s">
        <v>20</v>
      </c>
      <c r="D20" s="58"/>
      <c r="E20" s="58">
        <v>13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52"/>
      <c r="B21" s="60" t="s">
        <v>15</v>
      </c>
      <c r="C21" s="54" t="s">
        <v>16</v>
      </c>
      <c r="D21" s="2">
        <v>1</v>
      </c>
      <c r="E21" s="2">
        <f>E20*D21</f>
        <v>13</v>
      </c>
      <c r="F21" s="59"/>
      <c r="G21" s="59"/>
      <c r="H21" s="59"/>
      <c r="I21" s="59"/>
      <c r="J21" s="59"/>
      <c r="K21" s="59"/>
      <c r="L21" s="59"/>
    </row>
    <row r="22" spans="1:12" x14ac:dyDescent="0.25">
      <c r="A22" s="150">
        <v>5</v>
      </c>
      <c r="B22" s="57" t="s">
        <v>216</v>
      </c>
      <c r="C22" s="63" t="s">
        <v>20</v>
      </c>
      <c r="D22" s="58"/>
      <c r="E22" s="58">
        <v>212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51"/>
      <c r="B23" s="60" t="s">
        <v>15</v>
      </c>
      <c r="C23" s="54" t="s">
        <v>16</v>
      </c>
      <c r="D23" s="2">
        <v>1</v>
      </c>
      <c r="E23" s="2">
        <f>E22*D23</f>
        <v>212</v>
      </c>
      <c r="F23" s="59"/>
      <c r="G23" s="59"/>
      <c r="H23" s="59"/>
      <c r="I23" s="59"/>
      <c r="J23" s="59"/>
      <c r="K23" s="59"/>
      <c r="L23" s="59"/>
    </row>
    <row r="24" spans="1:12" x14ac:dyDescent="0.25">
      <c r="A24" s="152"/>
      <c r="B24" s="60" t="s">
        <v>217</v>
      </c>
      <c r="C24" s="54" t="s">
        <v>129</v>
      </c>
      <c r="D24" s="2"/>
      <c r="E24" s="2">
        <v>1</v>
      </c>
      <c r="F24" s="59"/>
      <c r="G24" s="59"/>
      <c r="H24" s="59"/>
      <c r="I24" s="59"/>
      <c r="J24" s="59"/>
      <c r="K24" s="59"/>
      <c r="L24" s="59"/>
    </row>
    <row r="25" spans="1:12" ht="25.5" x14ac:dyDescent="0.25">
      <c r="A25" s="151">
        <v>6</v>
      </c>
      <c r="B25" s="57" t="s">
        <v>225</v>
      </c>
      <c r="C25" s="63" t="s">
        <v>20</v>
      </c>
      <c r="D25" s="58"/>
      <c r="E25" s="58">
        <v>36.5</v>
      </c>
      <c r="F25" s="61"/>
      <c r="G25" s="61"/>
      <c r="H25" s="61"/>
      <c r="I25" s="61"/>
      <c r="J25" s="61"/>
      <c r="K25" s="61"/>
      <c r="L25" s="61"/>
    </row>
    <row r="26" spans="1:12" x14ac:dyDescent="0.25">
      <c r="A26" s="152"/>
      <c r="B26" s="60" t="s">
        <v>15</v>
      </c>
      <c r="C26" s="54" t="s">
        <v>16</v>
      </c>
      <c r="D26" s="2">
        <v>1</v>
      </c>
      <c r="E26" s="2">
        <f>E25*D26</f>
        <v>36.5</v>
      </c>
      <c r="F26" s="59"/>
      <c r="G26" s="59"/>
      <c r="H26" s="59"/>
      <c r="I26" s="59"/>
      <c r="J26" s="59"/>
      <c r="K26" s="59"/>
      <c r="L26" s="59"/>
    </row>
    <row r="27" spans="1:12" ht="25.5" x14ac:dyDescent="0.25">
      <c r="A27" s="119">
        <v>7</v>
      </c>
      <c r="B27" s="57" t="s">
        <v>39</v>
      </c>
      <c r="C27" s="63" t="s">
        <v>14</v>
      </c>
      <c r="D27" s="58"/>
      <c r="E27" s="58">
        <v>16.8</v>
      </c>
      <c r="F27" s="61"/>
      <c r="G27" s="61"/>
      <c r="H27" s="61"/>
      <c r="I27" s="61"/>
      <c r="J27" s="61"/>
      <c r="K27" s="61"/>
      <c r="L27" s="61"/>
    </row>
    <row r="28" spans="1:12" x14ac:dyDescent="0.25">
      <c r="A28" s="123"/>
      <c r="B28" s="60" t="s">
        <v>15</v>
      </c>
      <c r="C28" s="54" t="s">
        <v>16</v>
      </c>
      <c r="D28" s="2">
        <v>1</v>
      </c>
      <c r="E28" s="2">
        <f>E27*D28</f>
        <v>16.8</v>
      </c>
      <c r="F28" s="59"/>
      <c r="G28" s="59"/>
      <c r="H28" s="59"/>
      <c r="I28" s="59"/>
      <c r="J28" s="59"/>
      <c r="K28" s="59"/>
      <c r="L28" s="59"/>
    </row>
    <row r="29" spans="1:12" x14ac:dyDescent="0.25">
      <c r="A29" s="120"/>
      <c r="B29" s="60" t="s">
        <v>40</v>
      </c>
      <c r="C29" s="54" t="s">
        <v>22</v>
      </c>
      <c r="D29" s="2">
        <v>1.75</v>
      </c>
      <c r="E29" s="2">
        <f>E27*D29</f>
        <v>29.400000000000002</v>
      </c>
      <c r="F29" s="59"/>
      <c r="G29" s="59"/>
      <c r="H29" s="59"/>
      <c r="I29" s="59"/>
      <c r="J29" s="59"/>
      <c r="K29" s="59"/>
      <c r="L29" s="59"/>
    </row>
    <row r="30" spans="1:12" x14ac:dyDescent="0.25">
      <c r="A30" s="121" t="s">
        <v>194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12" x14ac:dyDescent="0.25">
      <c r="A31" s="119">
        <v>1</v>
      </c>
      <c r="B31" s="57" t="s">
        <v>265</v>
      </c>
      <c r="C31" s="58" t="s">
        <v>117</v>
      </c>
      <c r="D31" s="58"/>
      <c r="E31" s="58">
        <v>12.3</v>
      </c>
      <c r="F31" s="58"/>
      <c r="G31" s="61"/>
      <c r="H31" s="61"/>
      <c r="I31" s="61"/>
      <c r="J31" s="61"/>
      <c r="K31" s="61"/>
      <c r="L31" s="61"/>
    </row>
    <row r="32" spans="1:12" x14ac:dyDescent="0.25">
      <c r="A32" s="123"/>
      <c r="B32" s="60" t="s">
        <v>15</v>
      </c>
      <c r="C32" s="2" t="s">
        <v>16</v>
      </c>
      <c r="D32" s="2">
        <v>1</v>
      </c>
      <c r="E32" s="2">
        <f>D32*E31</f>
        <v>12.3</v>
      </c>
      <c r="F32" s="2"/>
      <c r="G32" s="59"/>
      <c r="H32" s="59"/>
      <c r="I32" s="59"/>
      <c r="J32" s="59"/>
      <c r="K32" s="59"/>
      <c r="L32" s="59"/>
    </row>
    <row r="33" spans="1:13" x14ac:dyDescent="0.25">
      <c r="A33" s="120"/>
      <c r="B33" s="60" t="s">
        <v>198</v>
      </c>
      <c r="C33" s="2" t="s">
        <v>14</v>
      </c>
      <c r="D33" s="2">
        <v>1.05</v>
      </c>
      <c r="E33" s="2">
        <f>D33*E31</f>
        <v>12.915000000000001</v>
      </c>
      <c r="F33" s="2"/>
      <c r="G33" s="59"/>
      <c r="H33" s="59"/>
      <c r="I33" s="59"/>
      <c r="J33" s="59"/>
      <c r="K33" s="59"/>
      <c r="L33" s="59"/>
    </row>
    <row r="34" spans="1:13" ht="25.5" x14ac:dyDescent="0.25">
      <c r="A34" s="130">
        <v>2</v>
      </c>
      <c r="B34" s="57" t="s">
        <v>300</v>
      </c>
      <c r="C34" s="58" t="s">
        <v>19</v>
      </c>
      <c r="D34" s="58"/>
      <c r="E34" s="58">
        <v>16</v>
      </c>
      <c r="F34" s="59"/>
      <c r="G34" s="59"/>
      <c r="H34" s="59"/>
      <c r="I34" s="59"/>
      <c r="J34" s="59"/>
      <c r="K34" s="59"/>
      <c r="L34" s="59"/>
      <c r="M34" s="112"/>
    </row>
    <row r="35" spans="1:13" x14ac:dyDescent="0.25">
      <c r="A35" s="131"/>
      <c r="B35" s="60" t="s">
        <v>15</v>
      </c>
      <c r="C35" s="2" t="s">
        <v>16</v>
      </c>
      <c r="D35" s="2">
        <v>1</v>
      </c>
      <c r="E35" s="2">
        <f>E34*D35</f>
        <v>16</v>
      </c>
      <c r="F35" s="59"/>
      <c r="G35" s="59"/>
      <c r="H35" s="59"/>
      <c r="I35" s="59"/>
      <c r="J35" s="59"/>
      <c r="K35" s="59"/>
      <c r="L35" s="59"/>
    </row>
    <row r="36" spans="1:13" x14ac:dyDescent="0.25">
      <c r="A36" s="131"/>
      <c r="B36" s="60" t="s">
        <v>24</v>
      </c>
      <c r="C36" s="2" t="s">
        <v>14</v>
      </c>
      <c r="D36" s="2">
        <v>1.2E-2</v>
      </c>
      <c r="E36" s="2">
        <f>D36*E34</f>
        <v>0.192</v>
      </c>
      <c r="F36" s="59"/>
      <c r="G36" s="59"/>
      <c r="H36" s="59"/>
      <c r="I36" s="59"/>
      <c r="J36" s="59"/>
      <c r="K36" s="59"/>
      <c r="L36" s="59"/>
    </row>
    <row r="37" spans="1:13" x14ac:dyDescent="0.25">
      <c r="A37" s="132"/>
      <c r="B37" s="60" t="s">
        <v>17</v>
      </c>
      <c r="C37" s="2" t="s">
        <v>16</v>
      </c>
      <c r="D37" s="2">
        <v>0.1</v>
      </c>
      <c r="E37" s="2">
        <f>E34*D37</f>
        <v>1.6</v>
      </c>
      <c r="F37" s="59"/>
      <c r="G37" s="59"/>
      <c r="H37" s="59"/>
      <c r="I37" s="59"/>
      <c r="J37" s="59"/>
      <c r="K37" s="59"/>
      <c r="L37" s="59"/>
    </row>
    <row r="38" spans="1:13" ht="25.5" x14ac:dyDescent="0.25">
      <c r="A38" s="130">
        <v>3</v>
      </c>
      <c r="B38" s="57" t="s">
        <v>301</v>
      </c>
      <c r="C38" s="58" t="s">
        <v>19</v>
      </c>
      <c r="D38" s="58"/>
      <c r="E38" s="58">
        <v>16</v>
      </c>
      <c r="F38" s="61"/>
      <c r="G38" s="61"/>
      <c r="H38" s="61"/>
      <c r="I38" s="61"/>
      <c r="J38" s="61"/>
      <c r="K38" s="61"/>
      <c r="L38" s="61"/>
    </row>
    <row r="39" spans="1:13" x14ac:dyDescent="0.25">
      <c r="A39" s="131"/>
      <c r="B39" s="60" t="s">
        <v>15</v>
      </c>
      <c r="C39" s="2" t="s">
        <v>16</v>
      </c>
      <c r="D39" s="2">
        <v>1</v>
      </c>
      <c r="E39" s="2">
        <f>E38*D39</f>
        <v>16</v>
      </c>
      <c r="F39" s="59"/>
      <c r="G39" s="59"/>
      <c r="H39" s="59"/>
      <c r="I39" s="59"/>
      <c r="J39" s="59"/>
      <c r="K39" s="59"/>
      <c r="L39" s="59"/>
    </row>
    <row r="40" spans="1:13" x14ac:dyDescent="0.25">
      <c r="A40" s="131"/>
      <c r="B40" s="60" t="s">
        <v>54</v>
      </c>
      <c r="C40" s="2" t="s">
        <v>16</v>
      </c>
      <c r="D40" s="2">
        <v>0.04</v>
      </c>
      <c r="E40" s="2">
        <f>E38*D40</f>
        <v>0.64</v>
      </c>
      <c r="F40" s="59"/>
      <c r="G40" s="59"/>
      <c r="H40" s="59"/>
      <c r="I40" s="59"/>
      <c r="J40" s="59"/>
      <c r="K40" s="59"/>
      <c r="L40" s="59"/>
    </row>
    <row r="41" spans="1:13" x14ac:dyDescent="0.25">
      <c r="A41" s="131"/>
      <c r="B41" s="60" t="s">
        <v>55</v>
      </c>
      <c r="C41" s="2" t="s">
        <v>23</v>
      </c>
      <c r="D41" s="2">
        <v>0.1</v>
      </c>
      <c r="E41" s="2">
        <f>E38*D41</f>
        <v>1.6</v>
      </c>
      <c r="F41" s="59"/>
      <c r="G41" s="59"/>
      <c r="H41" s="59"/>
      <c r="I41" s="59"/>
      <c r="J41" s="59"/>
      <c r="K41" s="59"/>
      <c r="L41" s="59"/>
    </row>
    <row r="42" spans="1:13" x14ac:dyDescent="0.25">
      <c r="A42" s="131"/>
      <c r="B42" s="60" t="s">
        <v>56</v>
      </c>
      <c r="C42" s="2" t="s">
        <v>14</v>
      </c>
      <c r="D42" s="2">
        <v>2E-3</v>
      </c>
      <c r="E42" s="2">
        <f>E38*D42</f>
        <v>3.2000000000000001E-2</v>
      </c>
      <c r="F42" s="59"/>
      <c r="G42" s="59"/>
      <c r="H42" s="59"/>
      <c r="I42" s="59"/>
      <c r="J42" s="59"/>
      <c r="K42" s="59"/>
      <c r="L42" s="59"/>
    </row>
    <row r="43" spans="1:13" x14ac:dyDescent="0.25">
      <c r="A43" s="131"/>
      <c r="B43" s="60" t="s">
        <v>57</v>
      </c>
      <c r="C43" s="2" t="s">
        <v>22</v>
      </c>
      <c r="D43" s="2">
        <v>1.1999999999999999E-3</v>
      </c>
      <c r="E43" s="2">
        <f>E38*D43</f>
        <v>1.9199999999999998E-2</v>
      </c>
      <c r="F43" s="59"/>
      <c r="G43" s="59"/>
      <c r="H43" s="59"/>
      <c r="I43" s="59"/>
      <c r="J43" s="59"/>
      <c r="K43" s="59"/>
      <c r="L43" s="59"/>
    </row>
    <row r="44" spans="1:13" x14ac:dyDescent="0.25">
      <c r="A44" s="131"/>
      <c r="B44" s="60" t="s">
        <v>26</v>
      </c>
      <c r="C44" s="2" t="s">
        <v>23</v>
      </c>
      <c r="D44" s="2">
        <v>0.15</v>
      </c>
      <c r="E44" s="2">
        <f>E38*D44</f>
        <v>2.4</v>
      </c>
      <c r="F44" s="59"/>
      <c r="G44" s="59"/>
      <c r="H44" s="59"/>
      <c r="I44" s="59"/>
      <c r="J44" s="59"/>
      <c r="K44" s="59"/>
      <c r="L44" s="59"/>
    </row>
    <row r="45" spans="1:13" x14ac:dyDescent="0.25">
      <c r="A45" s="131"/>
      <c r="B45" s="60" t="s">
        <v>205</v>
      </c>
      <c r="C45" s="2" t="s">
        <v>23</v>
      </c>
      <c r="D45" s="2">
        <v>0.55000000000000004</v>
      </c>
      <c r="E45" s="2">
        <f>E38*D45</f>
        <v>8.8000000000000007</v>
      </c>
      <c r="F45" s="59"/>
      <c r="G45" s="59"/>
      <c r="H45" s="59"/>
      <c r="I45" s="59"/>
      <c r="J45" s="59"/>
      <c r="K45" s="59"/>
      <c r="L45" s="59"/>
    </row>
    <row r="46" spans="1:13" x14ac:dyDescent="0.25">
      <c r="A46" s="132"/>
      <c r="B46" s="60" t="s">
        <v>17</v>
      </c>
      <c r="C46" s="2" t="s">
        <v>16</v>
      </c>
      <c r="D46" s="2">
        <v>0.1</v>
      </c>
      <c r="E46" s="2">
        <f>E38*D46</f>
        <v>1.6</v>
      </c>
      <c r="F46" s="59"/>
      <c r="G46" s="59"/>
      <c r="H46" s="59"/>
      <c r="I46" s="59"/>
      <c r="J46" s="59"/>
      <c r="K46" s="59"/>
      <c r="L46" s="59"/>
    </row>
    <row r="47" spans="1:13" ht="38.25" x14ac:dyDescent="0.25">
      <c r="A47" s="130">
        <v>4</v>
      </c>
      <c r="B47" s="57" t="s">
        <v>266</v>
      </c>
      <c r="C47" s="58" t="s">
        <v>13</v>
      </c>
      <c r="D47" s="2"/>
      <c r="E47" s="2">
        <v>27.5</v>
      </c>
      <c r="F47" s="2"/>
      <c r="G47" s="2"/>
      <c r="H47" s="2"/>
      <c r="I47" s="2"/>
      <c r="J47" s="2"/>
      <c r="K47" s="2"/>
      <c r="L47" s="2"/>
    </row>
    <row r="48" spans="1:13" x14ac:dyDescent="0.25">
      <c r="A48" s="131"/>
      <c r="B48" s="60" t="s">
        <v>15</v>
      </c>
      <c r="C48" s="2" t="s">
        <v>16</v>
      </c>
      <c r="D48" s="2">
        <v>1</v>
      </c>
      <c r="E48" s="2">
        <f>E47*D48</f>
        <v>27.5</v>
      </c>
      <c r="F48" s="2"/>
      <c r="G48" s="2"/>
      <c r="H48" s="2"/>
      <c r="I48" s="53"/>
      <c r="J48" s="2"/>
      <c r="K48" s="2"/>
      <c r="L48" s="53"/>
    </row>
    <row r="49" spans="1:12" ht="25.5" x14ac:dyDescent="0.25">
      <c r="A49" s="131"/>
      <c r="B49" s="74" t="s">
        <v>264</v>
      </c>
      <c r="C49" s="2" t="s">
        <v>16</v>
      </c>
      <c r="D49" s="2"/>
      <c r="E49" s="2">
        <v>0</v>
      </c>
      <c r="F49" s="59"/>
      <c r="G49" s="59"/>
      <c r="H49" s="2"/>
      <c r="I49" s="2"/>
      <c r="J49" s="2"/>
      <c r="K49" s="2"/>
      <c r="L49" s="65"/>
    </row>
    <row r="50" spans="1:12" x14ac:dyDescent="0.25">
      <c r="A50" s="132"/>
      <c r="B50" s="74" t="s">
        <v>17</v>
      </c>
      <c r="C50" s="2" t="s">
        <v>16</v>
      </c>
      <c r="D50" s="2">
        <v>1.5</v>
      </c>
      <c r="E50" s="2">
        <f>E47*D50</f>
        <v>41.25</v>
      </c>
      <c r="F50" s="59"/>
      <c r="G50" s="59"/>
      <c r="H50" s="59"/>
      <c r="I50" s="59"/>
      <c r="J50" s="59"/>
      <c r="K50" s="59"/>
      <c r="L50" s="59"/>
    </row>
    <row r="51" spans="1:12" ht="25.5" x14ac:dyDescent="0.25">
      <c r="A51" s="124">
        <v>5</v>
      </c>
      <c r="B51" s="57" t="s">
        <v>262</v>
      </c>
      <c r="C51" s="58" t="s">
        <v>20</v>
      </c>
      <c r="D51" s="58"/>
      <c r="E51" s="58">
        <v>55</v>
      </c>
      <c r="F51" s="61"/>
      <c r="G51" s="61"/>
      <c r="H51" s="61"/>
      <c r="I51" s="61"/>
      <c r="J51" s="61"/>
      <c r="K51" s="61"/>
      <c r="L51" s="61"/>
    </row>
    <row r="52" spans="1:12" x14ac:dyDescent="0.25">
      <c r="A52" s="125"/>
      <c r="B52" s="60" t="s">
        <v>15</v>
      </c>
      <c r="C52" s="2" t="s">
        <v>16</v>
      </c>
      <c r="D52" s="2">
        <v>1</v>
      </c>
      <c r="E52" s="2">
        <f>E51*D52</f>
        <v>55</v>
      </c>
      <c r="F52" s="59"/>
      <c r="G52" s="59"/>
      <c r="H52" s="59"/>
      <c r="I52" s="59"/>
      <c r="J52" s="59"/>
      <c r="K52" s="59"/>
      <c r="L52" s="59"/>
    </row>
    <row r="53" spans="1:12" x14ac:dyDescent="0.25">
      <c r="A53" s="125"/>
      <c r="B53" s="60" t="s">
        <v>26</v>
      </c>
      <c r="C53" s="2" t="s">
        <v>23</v>
      </c>
      <c r="D53" s="2">
        <v>0.15</v>
      </c>
      <c r="E53" s="2">
        <f>E51*D53</f>
        <v>8.25</v>
      </c>
      <c r="F53" s="59"/>
      <c r="G53" s="59"/>
      <c r="H53" s="59"/>
      <c r="I53" s="59"/>
      <c r="J53" s="59"/>
      <c r="K53" s="59"/>
      <c r="L53" s="59"/>
    </row>
    <row r="54" spans="1:12" x14ac:dyDescent="0.25">
      <c r="A54" s="125"/>
      <c r="B54" s="60" t="s">
        <v>263</v>
      </c>
      <c r="C54" s="2" t="s">
        <v>23</v>
      </c>
      <c r="D54" s="2">
        <v>0.4</v>
      </c>
      <c r="E54" s="2">
        <f>E51*D54</f>
        <v>22</v>
      </c>
      <c r="F54" s="59"/>
      <c r="G54" s="59"/>
      <c r="H54" s="59"/>
      <c r="I54" s="59"/>
      <c r="J54" s="59"/>
      <c r="K54" s="59"/>
      <c r="L54" s="59"/>
    </row>
    <row r="55" spans="1:12" x14ac:dyDescent="0.25">
      <c r="A55" s="126"/>
      <c r="B55" s="60" t="s">
        <v>17</v>
      </c>
      <c r="C55" s="2" t="s">
        <v>16</v>
      </c>
      <c r="D55" s="2">
        <v>1</v>
      </c>
      <c r="E55" s="2">
        <f>E51*D55</f>
        <v>55</v>
      </c>
      <c r="F55" s="59"/>
      <c r="G55" s="59"/>
      <c r="H55" s="59"/>
      <c r="I55" s="59"/>
      <c r="J55" s="59"/>
      <c r="K55" s="59"/>
      <c r="L55" s="59"/>
    </row>
    <row r="56" spans="1:12" ht="25.5" x14ac:dyDescent="0.25">
      <c r="A56" s="130">
        <v>6</v>
      </c>
      <c r="B56" s="57" t="s">
        <v>261</v>
      </c>
      <c r="C56" s="66" t="s">
        <v>13</v>
      </c>
      <c r="D56" s="66"/>
      <c r="E56" s="66">
        <v>5.8</v>
      </c>
      <c r="F56" s="67"/>
      <c r="G56" s="67"/>
      <c r="H56" s="67"/>
      <c r="I56" s="67"/>
      <c r="J56" s="67"/>
      <c r="K56" s="67"/>
      <c r="L56" s="67"/>
    </row>
    <row r="57" spans="1:12" x14ac:dyDescent="0.25">
      <c r="A57" s="131"/>
      <c r="B57" s="60" t="s">
        <v>15</v>
      </c>
      <c r="C57" s="2" t="s">
        <v>16</v>
      </c>
      <c r="D57" s="2">
        <v>1</v>
      </c>
      <c r="E57" s="2">
        <f>E56*D57</f>
        <v>5.8</v>
      </c>
      <c r="F57" s="59"/>
      <c r="G57" s="59"/>
      <c r="H57" s="59"/>
      <c r="I57" s="59"/>
      <c r="J57" s="59"/>
      <c r="K57" s="59"/>
      <c r="L57" s="59"/>
    </row>
    <row r="58" spans="1:12" x14ac:dyDescent="0.25">
      <c r="A58" s="131"/>
      <c r="B58" s="60" t="s">
        <v>26</v>
      </c>
      <c r="C58" s="2" t="s">
        <v>23</v>
      </c>
      <c r="D58" s="2">
        <v>0.15</v>
      </c>
      <c r="E58" s="2">
        <f>E56*D58</f>
        <v>0.87</v>
      </c>
      <c r="F58" s="59"/>
      <c r="G58" s="59"/>
      <c r="H58" s="59"/>
      <c r="I58" s="59"/>
      <c r="J58" s="59"/>
      <c r="K58" s="59"/>
      <c r="L58" s="59"/>
    </row>
    <row r="59" spans="1:12" x14ac:dyDescent="0.25">
      <c r="A59" s="131"/>
      <c r="B59" s="60" t="s">
        <v>28</v>
      </c>
      <c r="C59" s="2" t="s">
        <v>23</v>
      </c>
      <c r="D59" s="2">
        <v>0.4</v>
      </c>
      <c r="E59" s="2">
        <f>E56*D59</f>
        <v>2.3199999999999998</v>
      </c>
      <c r="F59" s="59"/>
      <c r="G59" s="59"/>
      <c r="H59" s="59"/>
      <c r="I59" s="59"/>
      <c r="J59" s="59"/>
      <c r="K59" s="59"/>
      <c r="L59" s="59"/>
    </row>
    <row r="60" spans="1:12" x14ac:dyDescent="0.25">
      <c r="A60" s="132"/>
      <c r="B60" s="60" t="s">
        <v>17</v>
      </c>
      <c r="C60" s="2" t="s">
        <v>16</v>
      </c>
      <c r="D60" s="2">
        <v>0.3</v>
      </c>
      <c r="E60" s="2">
        <f>E56*D60</f>
        <v>1.74</v>
      </c>
      <c r="F60" s="59"/>
      <c r="G60" s="59"/>
      <c r="H60" s="59"/>
      <c r="I60" s="59"/>
      <c r="J60" s="59"/>
      <c r="K60" s="59"/>
      <c r="L60" s="59"/>
    </row>
    <row r="61" spans="1:12" ht="25.5" x14ac:dyDescent="0.25">
      <c r="A61" s="130">
        <v>7</v>
      </c>
      <c r="B61" s="57" t="s">
        <v>199</v>
      </c>
      <c r="C61" s="58" t="s">
        <v>13</v>
      </c>
      <c r="D61" s="58"/>
      <c r="E61" s="58">
        <v>6</v>
      </c>
      <c r="F61" s="61"/>
      <c r="G61" s="61"/>
      <c r="H61" s="61"/>
      <c r="I61" s="61"/>
      <c r="J61" s="61"/>
      <c r="K61" s="61"/>
      <c r="L61" s="61"/>
    </row>
    <row r="62" spans="1:12" x14ac:dyDescent="0.25">
      <c r="A62" s="131"/>
      <c r="B62" s="60" t="s">
        <v>15</v>
      </c>
      <c r="C62" s="2" t="s">
        <v>16</v>
      </c>
      <c r="D62" s="2">
        <v>1</v>
      </c>
      <c r="E62" s="2">
        <f>E61*D62</f>
        <v>6</v>
      </c>
      <c r="F62" s="59"/>
      <c r="G62" s="59"/>
      <c r="H62" s="59"/>
      <c r="I62" s="59"/>
      <c r="J62" s="59"/>
      <c r="K62" s="59"/>
      <c r="L62" s="59"/>
    </row>
    <row r="63" spans="1:12" x14ac:dyDescent="0.25">
      <c r="A63" s="131"/>
      <c r="B63" s="60" t="s">
        <v>96</v>
      </c>
      <c r="C63" s="2" t="s">
        <v>13</v>
      </c>
      <c r="D63" s="2">
        <v>1.05</v>
      </c>
      <c r="E63" s="2">
        <f>E61*D63</f>
        <v>6.3000000000000007</v>
      </c>
      <c r="F63" s="59"/>
      <c r="G63" s="59"/>
      <c r="H63" s="59"/>
      <c r="I63" s="59"/>
      <c r="J63" s="59"/>
      <c r="K63" s="59"/>
      <c r="L63" s="59"/>
    </row>
    <row r="64" spans="1:12" x14ac:dyDescent="0.25">
      <c r="A64" s="131"/>
      <c r="B64" s="60" t="s">
        <v>30</v>
      </c>
      <c r="C64" s="2" t="s">
        <v>18</v>
      </c>
      <c r="D64" s="2">
        <v>8</v>
      </c>
      <c r="E64" s="2">
        <f>E61*D64</f>
        <v>48</v>
      </c>
      <c r="F64" s="59"/>
      <c r="G64" s="59"/>
      <c r="H64" s="59"/>
      <c r="I64" s="59"/>
      <c r="J64" s="59"/>
      <c r="K64" s="59"/>
      <c r="L64" s="59"/>
    </row>
    <row r="65" spans="1:12" x14ac:dyDescent="0.25">
      <c r="A65" s="132"/>
      <c r="B65" s="60" t="s">
        <v>17</v>
      </c>
      <c r="C65" s="2" t="s">
        <v>16</v>
      </c>
      <c r="D65" s="2">
        <v>0.3</v>
      </c>
      <c r="E65" s="2">
        <f>E61*D65</f>
        <v>1.7999999999999998</v>
      </c>
      <c r="F65" s="59"/>
      <c r="G65" s="59"/>
      <c r="H65" s="59"/>
      <c r="I65" s="59"/>
      <c r="J65" s="59"/>
      <c r="K65" s="59"/>
      <c r="L65" s="59"/>
    </row>
    <row r="66" spans="1:12" x14ac:dyDescent="0.25">
      <c r="A66" s="124">
        <v>8</v>
      </c>
      <c r="B66" s="57" t="s">
        <v>281</v>
      </c>
      <c r="C66" s="58" t="s">
        <v>13</v>
      </c>
      <c r="D66" s="58"/>
      <c r="E66" s="58">
        <v>2</v>
      </c>
      <c r="F66" s="58"/>
      <c r="G66" s="58"/>
      <c r="H66" s="58"/>
      <c r="I66" s="58"/>
      <c r="J66" s="58"/>
      <c r="K66" s="58"/>
      <c r="L66" s="58"/>
    </row>
    <row r="67" spans="1:12" x14ac:dyDescent="0.25">
      <c r="A67" s="125"/>
      <c r="B67" s="60" t="s">
        <v>15</v>
      </c>
      <c r="C67" s="2" t="s">
        <v>16</v>
      </c>
      <c r="D67" s="2">
        <v>1</v>
      </c>
      <c r="E67" s="2">
        <f>E66*D67</f>
        <v>2</v>
      </c>
      <c r="F67" s="59"/>
      <c r="G67" s="59"/>
      <c r="H67" s="59"/>
      <c r="I67" s="59"/>
      <c r="J67" s="59"/>
      <c r="K67" s="59"/>
      <c r="L67" s="65"/>
    </row>
    <row r="68" spans="1:12" x14ac:dyDescent="0.25">
      <c r="A68" s="125"/>
      <c r="B68" s="60" t="s">
        <v>280</v>
      </c>
      <c r="C68" s="2" t="s">
        <v>13</v>
      </c>
      <c r="D68" s="2">
        <v>1.05</v>
      </c>
      <c r="E68" s="2">
        <f>E66*D68</f>
        <v>2.1</v>
      </c>
      <c r="F68" s="59"/>
      <c r="G68" s="59"/>
      <c r="H68" s="59"/>
      <c r="I68" s="59"/>
      <c r="J68" s="59"/>
      <c r="K68" s="59"/>
      <c r="L68" s="65"/>
    </row>
    <row r="69" spans="1:12" x14ac:dyDescent="0.25">
      <c r="A69" s="125"/>
      <c r="B69" s="64" t="s">
        <v>24</v>
      </c>
      <c r="C69" s="53" t="s">
        <v>14</v>
      </c>
      <c r="D69" s="53">
        <v>0.13</v>
      </c>
      <c r="E69" s="53">
        <f>E66*D69</f>
        <v>0.26</v>
      </c>
      <c r="F69" s="65"/>
      <c r="G69" s="65"/>
      <c r="H69" s="65"/>
      <c r="I69" s="65"/>
      <c r="J69" s="65"/>
      <c r="K69" s="65"/>
      <c r="L69" s="65"/>
    </row>
    <row r="70" spans="1:12" x14ac:dyDescent="0.25">
      <c r="A70" s="125"/>
      <c r="B70" s="64" t="s">
        <v>17</v>
      </c>
      <c r="C70" s="53" t="s">
        <v>16</v>
      </c>
      <c r="D70" s="53">
        <v>1</v>
      </c>
      <c r="E70" s="53">
        <f>E66*D70</f>
        <v>2</v>
      </c>
      <c r="F70" s="65"/>
      <c r="G70" s="65"/>
      <c r="H70" s="65"/>
      <c r="I70" s="65"/>
      <c r="J70" s="65"/>
      <c r="K70" s="65"/>
      <c r="L70" s="65"/>
    </row>
    <row r="71" spans="1:12" ht="34.5" customHeight="1" x14ac:dyDescent="0.25">
      <c r="A71" s="130">
        <v>9</v>
      </c>
      <c r="B71" s="57" t="s">
        <v>302</v>
      </c>
      <c r="C71" s="58" t="s">
        <v>21</v>
      </c>
      <c r="D71" s="58"/>
      <c r="E71" s="58">
        <v>4</v>
      </c>
      <c r="F71" s="58"/>
      <c r="G71" s="61"/>
      <c r="H71" s="61"/>
      <c r="I71" s="61"/>
      <c r="J71" s="61"/>
      <c r="K71" s="61"/>
      <c r="L71" s="61"/>
    </row>
    <row r="72" spans="1:12" x14ac:dyDescent="0.25">
      <c r="A72" s="131"/>
      <c r="B72" s="60" t="s">
        <v>15</v>
      </c>
      <c r="C72" s="2" t="s">
        <v>16</v>
      </c>
      <c r="D72" s="2">
        <v>1</v>
      </c>
      <c r="E72" s="2">
        <f>E71*D72</f>
        <v>4</v>
      </c>
      <c r="F72" s="59"/>
      <c r="G72" s="59"/>
      <c r="H72" s="59"/>
      <c r="I72" s="59"/>
      <c r="J72" s="59"/>
      <c r="K72" s="59"/>
      <c r="L72" s="59"/>
    </row>
    <row r="73" spans="1:12" x14ac:dyDescent="0.25">
      <c r="A73" s="131"/>
      <c r="B73" s="60" t="s">
        <v>210</v>
      </c>
      <c r="C73" s="2" t="s">
        <v>21</v>
      </c>
      <c r="D73" s="2">
        <v>1</v>
      </c>
      <c r="E73" s="2">
        <f>E71*D73</f>
        <v>4</v>
      </c>
      <c r="F73" s="59"/>
      <c r="G73" s="59"/>
      <c r="H73" s="59"/>
      <c r="I73" s="59"/>
      <c r="J73" s="59"/>
      <c r="K73" s="59"/>
      <c r="L73" s="59"/>
    </row>
    <row r="74" spans="1:12" x14ac:dyDescent="0.25">
      <c r="A74" s="131"/>
      <c r="B74" s="60" t="s">
        <v>200</v>
      </c>
      <c r="C74" s="2" t="s">
        <v>23</v>
      </c>
      <c r="D74" s="2">
        <v>0.8</v>
      </c>
      <c r="E74" s="2">
        <f>E71*D74</f>
        <v>3.2</v>
      </c>
      <c r="F74" s="2"/>
      <c r="G74" s="59"/>
      <c r="H74" s="59"/>
      <c r="I74" s="59"/>
      <c r="J74" s="59"/>
      <c r="K74" s="59"/>
      <c r="L74" s="59"/>
    </row>
    <row r="75" spans="1:12" x14ac:dyDescent="0.25">
      <c r="A75" s="132"/>
      <c r="B75" s="74" t="s">
        <v>17</v>
      </c>
      <c r="C75" s="2" t="s">
        <v>16</v>
      </c>
      <c r="D75" s="2">
        <v>20</v>
      </c>
      <c r="E75" s="2">
        <f>E72*D75</f>
        <v>80</v>
      </c>
      <c r="F75" s="59"/>
      <c r="G75" s="59"/>
      <c r="H75" s="59"/>
      <c r="I75" s="59"/>
      <c r="J75" s="59"/>
      <c r="K75" s="59"/>
      <c r="L75" s="59"/>
    </row>
    <row r="76" spans="1:12" x14ac:dyDescent="0.25">
      <c r="A76" s="130">
        <v>10</v>
      </c>
      <c r="B76" s="52" t="s">
        <v>272</v>
      </c>
      <c r="C76" s="58" t="s">
        <v>19</v>
      </c>
      <c r="D76" s="58"/>
      <c r="E76" s="58">
        <v>5</v>
      </c>
      <c r="F76" s="61"/>
      <c r="G76" s="61"/>
      <c r="H76" s="61"/>
      <c r="I76" s="61"/>
      <c r="J76" s="61"/>
      <c r="K76" s="61"/>
      <c r="L76" s="61"/>
    </row>
    <row r="77" spans="1:12" x14ac:dyDescent="0.25">
      <c r="A77" s="131"/>
      <c r="B77" s="60" t="s">
        <v>15</v>
      </c>
      <c r="C77" s="2" t="s">
        <v>16</v>
      </c>
      <c r="D77" s="2">
        <v>1</v>
      </c>
      <c r="E77" s="2">
        <f>E76*D77</f>
        <v>5</v>
      </c>
      <c r="F77" s="59"/>
      <c r="G77" s="59"/>
      <c r="H77" s="59"/>
      <c r="I77" s="59"/>
      <c r="J77" s="59"/>
      <c r="K77" s="59"/>
      <c r="L77" s="59"/>
    </row>
    <row r="78" spans="1:12" x14ac:dyDescent="0.25">
      <c r="A78" s="131"/>
      <c r="B78" s="60" t="s">
        <v>273</v>
      </c>
      <c r="C78" s="2" t="s">
        <v>19</v>
      </c>
      <c r="D78" s="2">
        <v>1</v>
      </c>
      <c r="E78" s="2">
        <f>E76*D78</f>
        <v>5</v>
      </c>
      <c r="F78" s="59"/>
      <c r="G78" s="59"/>
      <c r="H78" s="59"/>
      <c r="I78" s="59"/>
      <c r="J78" s="59"/>
      <c r="K78" s="59"/>
      <c r="L78" s="59"/>
    </row>
    <row r="79" spans="1:12" x14ac:dyDescent="0.25">
      <c r="A79" s="132"/>
      <c r="B79" s="60" t="s">
        <v>17</v>
      </c>
      <c r="C79" s="2" t="s">
        <v>16</v>
      </c>
      <c r="D79" s="2">
        <v>1</v>
      </c>
      <c r="E79" s="2">
        <f>E76*D79</f>
        <v>5</v>
      </c>
      <c r="F79" s="59"/>
      <c r="G79" s="59"/>
      <c r="H79" s="59"/>
      <c r="I79" s="59"/>
      <c r="J79" s="59"/>
      <c r="K79" s="59"/>
      <c r="L79" s="59"/>
    </row>
    <row r="80" spans="1:12" x14ac:dyDescent="0.25">
      <c r="A80" s="130">
        <v>11</v>
      </c>
      <c r="B80" s="52" t="s">
        <v>270</v>
      </c>
      <c r="C80" s="58" t="s">
        <v>19</v>
      </c>
      <c r="D80" s="58"/>
      <c r="E80" s="58">
        <v>7</v>
      </c>
      <c r="F80" s="61"/>
      <c r="G80" s="61"/>
      <c r="H80" s="61"/>
      <c r="I80" s="61"/>
      <c r="J80" s="61"/>
      <c r="K80" s="61"/>
      <c r="L80" s="61"/>
    </row>
    <row r="81" spans="1:12" x14ac:dyDescent="0.25">
      <c r="A81" s="131"/>
      <c r="B81" s="60" t="s">
        <v>15</v>
      </c>
      <c r="C81" s="2" t="s">
        <v>16</v>
      </c>
      <c r="D81" s="2">
        <v>1</v>
      </c>
      <c r="E81" s="2">
        <f>E80*D81</f>
        <v>7</v>
      </c>
      <c r="F81" s="59"/>
      <c r="G81" s="59"/>
      <c r="H81" s="59"/>
      <c r="I81" s="59"/>
      <c r="J81" s="59"/>
      <c r="K81" s="59"/>
      <c r="L81" s="59"/>
    </row>
    <row r="82" spans="1:12" x14ac:dyDescent="0.25">
      <c r="A82" s="131"/>
      <c r="B82" s="60" t="s">
        <v>271</v>
      </c>
      <c r="C82" s="2" t="s">
        <v>19</v>
      </c>
      <c r="D82" s="2">
        <v>1</v>
      </c>
      <c r="E82" s="2">
        <f>E80*D82</f>
        <v>7</v>
      </c>
      <c r="F82" s="59"/>
      <c r="G82" s="59"/>
      <c r="H82" s="59"/>
      <c r="I82" s="59"/>
      <c r="J82" s="59"/>
      <c r="K82" s="59"/>
      <c r="L82" s="59"/>
    </row>
    <row r="83" spans="1:12" ht="42.75" customHeight="1" x14ac:dyDescent="0.25">
      <c r="A83" s="130">
        <v>12</v>
      </c>
      <c r="B83" s="57" t="s">
        <v>267</v>
      </c>
      <c r="C83" s="58" t="s">
        <v>38</v>
      </c>
      <c r="D83" s="58"/>
      <c r="E83" s="58">
        <v>1</v>
      </c>
      <c r="F83" s="2"/>
      <c r="G83" s="59"/>
      <c r="H83" s="59"/>
      <c r="I83" s="59"/>
      <c r="J83" s="59"/>
      <c r="K83" s="59"/>
      <c r="L83" s="59"/>
    </row>
    <row r="84" spans="1:12" x14ac:dyDescent="0.25">
      <c r="A84" s="131"/>
      <c r="B84" s="60" t="s">
        <v>268</v>
      </c>
      <c r="C84" s="2" t="s">
        <v>16</v>
      </c>
      <c r="D84" s="2"/>
      <c r="E84" s="2">
        <v>1</v>
      </c>
      <c r="F84" s="59"/>
      <c r="G84" s="59"/>
      <c r="H84" s="59"/>
      <c r="I84" s="59"/>
      <c r="J84" s="59"/>
      <c r="K84" s="59"/>
      <c r="L84" s="59"/>
    </row>
    <row r="85" spans="1:12" x14ac:dyDescent="0.25">
      <c r="A85" s="132"/>
      <c r="B85" s="60" t="s">
        <v>269</v>
      </c>
      <c r="C85" s="2" t="s">
        <v>21</v>
      </c>
      <c r="D85" s="2"/>
      <c r="E85" s="2">
        <v>1</v>
      </c>
      <c r="F85" s="59"/>
      <c r="G85" s="59"/>
      <c r="H85" s="59"/>
      <c r="I85" s="59"/>
      <c r="J85" s="59"/>
      <c r="K85" s="59"/>
      <c r="L85" s="59"/>
    </row>
    <row r="86" spans="1:12" x14ac:dyDescent="0.25">
      <c r="A86" s="121" t="s">
        <v>284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1:12" x14ac:dyDescent="0.25">
      <c r="A87" s="119">
        <v>1</v>
      </c>
      <c r="B87" s="57" t="s">
        <v>286</v>
      </c>
      <c r="C87" s="58" t="s">
        <v>19</v>
      </c>
      <c r="D87" s="58"/>
      <c r="E87" s="58">
        <v>12</v>
      </c>
      <c r="F87" s="61"/>
      <c r="G87" s="61"/>
      <c r="H87" s="61"/>
      <c r="I87" s="62"/>
      <c r="J87" s="61"/>
      <c r="K87" s="61"/>
      <c r="L87" s="62"/>
    </row>
    <row r="88" spans="1:12" x14ac:dyDescent="0.25">
      <c r="A88" s="120"/>
      <c r="B88" s="60" t="s">
        <v>15</v>
      </c>
      <c r="C88" s="2" t="s">
        <v>16</v>
      </c>
      <c r="D88" s="2">
        <v>1</v>
      </c>
      <c r="E88" s="2">
        <f>D88*E87</f>
        <v>12</v>
      </c>
      <c r="F88" s="59"/>
      <c r="G88" s="59"/>
      <c r="H88" s="59"/>
      <c r="I88" s="65"/>
      <c r="J88" s="59"/>
      <c r="K88" s="59"/>
      <c r="L88" s="65"/>
    </row>
    <row r="89" spans="1:12" x14ac:dyDescent="0.25">
      <c r="A89" s="119">
        <v>2</v>
      </c>
      <c r="B89" s="52" t="s">
        <v>113</v>
      </c>
      <c r="C89" s="58" t="s">
        <v>14</v>
      </c>
      <c r="D89" s="58"/>
      <c r="E89" s="58">
        <v>3.75</v>
      </c>
      <c r="F89" s="61"/>
      <c r="G89" s="61"/>
      <c r="H89" s="61"/>
      <c r="I89" s="62"/>
      <c r="J89" s="61"/>
      <c r="K89" s="61"/>
      <c r="L89" s="62"/>
    </row>
    <row r="90" spans="1:12" x14ac:dyDescent="0.25">
      <c r="A90" s="120"/>
      <c r="B90" s="60" t="s">
        <v>15</v>
      </c>
      <c r="C90" s="2" t="s">
        <v>16</v>
      </c>
      <c r="D90" s="2">
        <v>1</v>
      </c>
      <c r="E90" s="2">
        <f>D90*E89</f>
        <v>3.75</v>
      </c>
      <c r="F90" s="59"/>
      <c r="G90" s="59"/>
      <c r="H90" s="59"/>
      <c r="I90" s="65"/>
      <c r="J90" s="59"/>
      <c r="K90" s="59"/>
      <c r="L90" s="65"/>
    </row>
    <row r="91" spans="1:12" x14ac:dyDescent="0.25">
      <c r="A91" s="119">
        <v>3</v>
      </c>
      <c r="B91" s="52" t="s">
        <v>114</v>
      </c>
      <c r="C91" s="58" t="s">
        <v>14</v>
      </c>
      <c r="D91" s="58"/>
      <c r="E91" s="58">
        <v>0.6</v>
      </c>
      <c r="F91" s="61"/>
      <c r="G91" s="61"/>
      <c r="H91" s="61"/>
      <c r="I91" s="62"/>
      <c r="J91" s="61"/>
      <c r="K91" s="61"/>
      <c r="L91" s="62"/>
    </row>
    <row r="92" spans="1:12" x14ac:dyDescent="0.25">
      <c r="A92" s="123"/>
      <c r="B92" s="60" t="s">
        <v>15</v>
      </c>
      <c r="C92" s="2" t="s">
        <v>16</v>
      </c>
      <c r="D92" s="2">
        <v>1</v>
      </c>
      <c r="E92" s="2">
        <f>D92*E91</f>
        <v>0.6</v>
      </c>
      <c r="F92" s="59"/>
      <c r="G92" s="59"/>
      <c r="H92" s="59"/>
      <c r="I92" s="65"/>
      <c r="J92" s="59"/>
      <c r="K92" s="59"/>
      <c r="L92" s="65"/>
    </row>
    <row r="93" spans="1:12" x14ac:dyDescent="0.25">
      <c r="A93" s="120"/>
      <c r="B93" s="60" t="s">
        <v>115</v>
      </c>
      <c r="C93" s="2" t="s">
        <v>14</v>
      </c>
      <c r="D93" s="2">
        <v>1.21</v>
      </c>
      <c r="E93" s="2">
        <f>E91*D93</f>
        <v>0.72599999999999998</v>
      </c>
      <c r="F93" s="59"/>
      <c r="G93" s="59"/>
      <c r="H93" s="59"/>
      <c r="I93" s="59"/>
      <c r="J93" s="59"/>
      <c r="K93" s="59"/>
      <c r="L93" s="65"/>
    </row>
    <row r="94" spans="1:12" x14ac:dyDescent="0.25">
      <c r="A94" s="119">
        <v>4</v>
      </c>
      <c r="B94" s="52" t="s">
        <v>116</v>
      </c>
      <c r="C94" s="58" t="s">
        <v>14</v>
      </c>
      <c r="D94" s="58"/>
      <c r="E94" s="58">
        <v>3.15</v>
      </c>
      <c r="F94" s="61"/>
      <c r="G94" s="61"/>
      <c r="H94" s="61"/>
      <c r="I94" s="62"/>
      <c r="J94" s="61"/>
      <c r="K94" s="61"/>
      <c r="L94" s="62"/>
    </row>
    <row r="95" spans="1:12" x14ac:dyDescent="0.25">
      <c r="A95" s="120"/>
      <c r="B95" s="60" t="s">
        <v>15</v>
      </c>
      <c r="C95" s="2" t="s">
        <v>16</v>
      </c>
      <c r="D95" s="2">
        <v>1</v>
      </c>
      <c r="E95" s="2">
        <f>D95*E94</f>
        <v>3.15</v>
      </c>
      <c r="F95" s="59"/>
      <c r="G95" s="59"/>
      <c r="H95" s="59"/>
      <c r="I95" s="65"/>
      <c r="J95" s="59"/>
      <c r="K95" s="59"/>
      <c r="L95" s="65"/>
    </row>
    <row r="96" spans="1:12" x14ac:dyDescent="0.25">
      <c r="A96" s="119">
        <v>5</v>
      </c>
      <c r="B96" s="57" t="s">
        <v>285</v>
      </c>
      <c r="C96" s="58" t="s">
        <v>13</v>
      </c>
      <c r="D96" s="58"/>
      <c r="E96" s="58">
        <v>6</v>
      </c>
      <c r="F96" s="58"/>
      <c r="G96" s="58"/>
      <c r="H96" s="58"/>
      <c r="I96" s="58"/>
      <c r="J96" s="58"/>
      <c r="K96" s="58"/>
      <c r="L96" s="58"/>
    </row>
    <row r="97" spans="1:12" x14ac:dyDescent="0.25">
      <c r="A97" s="123"/>
      <c r="B97" s="60" t="s">
        <v>15</v>
      </c>
      <c r="C97" s="2" t="s">
        <v>16</v>
      </c>
      <c r="D97" s="2">
        <v>1</v>
      </c>
      <c r="E97" s="2">
        <f>E96*D97</f>
        <v>6</v>
      </c>
      <c r="F97" s="59"/>
      <c r="G97" s="59"/>
      <c r="H97" s="59"/>
      <c r="I97" s="59"/>
      <c r="J97" s="59"/>
      <c r="K97" s="59"/>
      <c r="L97" s="65"/>
    </row>
    <row r="98" spans="1:12" x14ac:dyDescent="0.25">
      <c r="A98" s="123"/>
      <c r="B98" s="60" t="s">
        <v>280</v>
      </c>
      <c r="C98" s="2" t="s">
        <v>13</v>
      </c>
      <c r="D98" s="2">
        <v>1.05</v>
      </c>
      <c r="E98" s="2">
        <f>E96*D98</f>
        <v>6.3000000000000007</v>
      </c>
      <c r="F98" s="59"/>
      <c r="G98" s="59"/>
      <c r="H98" s="59"/>
      <c r="I98" s="59"/>
      <c r="J98" s="59"/>
      <c r="K98" s="59"/>
      <c r="L98" s="65"/>
    </row>
    <row r="99" spans="1:12" x14ac:dyDescent="0.25">
      <c r="A99" s="123"/>
      <c r="B99" s="64" t="s">
        <v>24</v>
      </c>
      <c r="C99" s="53" t="s">
        <v>14</v>
      </c>
      <c r="D99" s="53">
        <v>0.13</v>
      </c>
      <c r="E99" s="53">
        <f>E96*D99</f>
        <v>0.78</v>
      </c>
      <c r="F99" s="65"/>
      <c r="G99" s="65"/>
      <c r="H99" s="65"/>
      <c r="I99" s="65"/>
      <c r="J99" s="65"/>
      <c r="K99" s="65"/>
      <c r="L99" s="65"/>
    </row>
    <row r="100" spans="1:12" x14ac:dyDescent="0.25">
      <c r="A100" s="120"/>
      <c r="B100" s="64" t="s">
        <v>17</v>
      </c>
      <c r="C100" s="53" t="s">
        <v>16</v>
      </c>
      <c r="D100" s="53">
        <v>1</v>
      </c>
      <c r="E100" s="53">
        <f>E96*D100</f>
        <v>6</v>
      </c>
      <c r="F100" s="65"/>
      <c r="G100" s="65"/>
      <c r="H100" s="65"/>
      <c r="I100" s="65"/>
      <c r="J100" s="65"/>
      <c r="K100" s="65"/>
      <c r="L100" s="65"/>
    </row>
    <row r="101" spans="1:12" x14ac:dyDescent="0.25">
      <c r="A101" s="119">
        <v>6</v>
      </c>
      <c r="B101" s="52" t="s">
        <v>118</v>
      </c>
      <c r="C101" s="58" t="s">
        <v>14</v>
      </c>
      <c r="D101" s="58"/>
      <c r="E101" s="58">
        <v>0.6</v>
      </c>
      <c r="F101" s="61"/>
      <c r="G101" s="61"/>
      <c r="H101" s="61"/>
      <c r="I101" s="62"/>
      <c r="J101" s="61"/>
      <c r="K101" s="61"/>
      <c r="L101" s="62"/>
    </row>
    <row r="102" spans="1:12" x14ac:dyDescent="0.25">
      <c r="A102" s="123"/>
      <c r="B102" s="60" t="s">
        <v>15</v>
      </c>
      <c r="C102" s="2" t="s">
        <v>16</v>
      </c>
      <c r="D102" s="2">
        <v>1</v>
      </c>
      <c r="E102" s="2">
        <f>D102*E101</f>
        <v>0.6</v>
      </c>
      <c r="F102" s="59"/>
      <c r="G102" s="59"/>
      <c r="H102" s="59"/>
      <c r="I102" s="65"/>
      <c r="J102" s="59"/>
      <c r="K102" s="59"/>
      <c r="L102" s="65"/>
    </row>
    <row r="103" spans="1:12" x14ac:dyDescent="0.25">
      <c r="A103" s="120"/>
      <c r="B103" s="60" t="s">
        <v>40</v>
      </c>
      <c r="C103" s="2" t="s">
        <v>22</v>
      </c>
      <c r="D103" s="2">
        <v>1.75</v>
      </c>
      <c r="E103" s="2">
        <f>E101*D103</f>
        <v>1.05</v>
      </c>
      <c r="F103" s="59"/>
      <c r="G103" s="59"/>
      <c r="H103" s="59"/>
      <c r="I103" s="59"/>
      <c r="J103" s="59"/>
      <c r="K103" s="59"/>
      <c r="L103" s="59"/>
    </row>
    <row r="104" spans="1:12" x14ac:dyDescent="0.25">
      <c r="A104" s="121" t="s">
        <v>283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2" x14ac:dyDescent="0.25">
      <c r="A105" s="119">
        <v>1</v>
      </c>
      <c r="B105" s="52" t="s">
        <v>113</v>
      </c>
      <c r="C105" s="58" t="s">
        <v>14</v>
      </c>
      <c r="D105" s="58"/>
      <c r="E105" s="58">
        <v>6.5519999999999996</v>
      </c>
      <c r="F105" s="61"/>
      <c r="G105" s="58"/>
      <c r="H105" s="58"/>
      <c r="I105" s="69"/>
      <c r="J105" s="58"/>
      <c r="K105" s="58"/>
      <c r="L105" s="69"/>
    </row>
    <row r="106" spans="1:12" x14ac:dyDescent="0.25">
      <c r="A106" s="120"/>
      <c r="B106" s="60" t="s">
        <v>15</v>
      </c>
      <c r="C106" s="2" t="s">
        <v>16</v>
      </c>
      <c r="D106" s="2">
        <v>1</v>
      </c>
      <c r="E106" s="2">
        <f>D106*E105</f>
        <v>6.5519999999999996</v>
      </c>
      <c r="F106" s="59"/>
      <c r="G106" s="2"/>
      <c r="H106" s="2"/>
      <c r="I106" s="53"/>
      <c r="J106" s="2"/>
      <c r="K106" s="2"/>
      <c r="L106" s="53"/>
    </row>
    <row r="107" spans="1:12" x14ac:dyDescent="0.25">
      <c r="A107" s="119">
        <v>2</v>
      </c>
      <c r="B107" s="52" t="s">
        <v>114</v>
      </c>
      <c r="C107" s="58" t="s">
        <v>14</v>
      </c>
      <c r="D107" s="58"/>
      <c r="E107" s="58">
        <v>0.78</v>
      </c>
      <c r="F107" s="61"/>
      <c r="G107" s="58"/>
      <c r="H107" s="58"/>
      <c r="I107" s="69"/>
      <c r="J107" s="58"/>
      <c r="K107" s="58"/>
      <c r="L107" s="69"/>
    </row>
    <row r="108" spans="1:12" x14ac:dyDescent="0.25">
      <c r="A108" s="123"/>
      <c r="B108" s="60" t="s">
        <v>15</v>
      </c>
      <c r="C108" s="2" t="s">
        <v>16</v>
      </c>
      <c r="D108" s="2">
        <v>1</v>
      </c>
      <c r="E108" s="2">
        <f>D108*E107</f>
        <v>0.78</v>
      </c>
      <c r="F108" s="59"/>
      <c r="G108" s="2"/>
      <c r="H108" s="2"/>
      <c r="I108" s="53"/>
      <c r="J108" s="2"/>
      <c r="K108" s="2"/>
      <c r="L108" s="53"/>
    </row>
    <row r="109" spans="1:12" x14ac:dyDescent="0.25">
      <c r="A109" s="120"/>
      <c r="B109" s="60" t="s">
        <v>115</v>
      </c>
      <c r="C109" s="2" t="s">
        <v>14</v>
      </c>
      <c r="D109" s="2">
        <v>1.21</v>
      </c>
      <c r="E109" s="2">
        <f>E107*D109</f>
        <v>0.94379999999999997</v>
      </c>
      <c r="F109" s="59"/>
      <c r="G109" s="2"/>
      <c r="H109" s="2"/>
      <c r="I109" s="2"/>
      <c r="J109" s="2"/>
      <c r="K109" s="2"/>
      <c r="L109" s="53"/>
    </row>
    <row r="110" spans="1:12" x14ac:dyDescent="0.25">
      <c r="A110" s="119">
        <v>3</v>
      </c>
      <c r="B110" s="52" t="s">
        <v>116</v>
      </c>
      <c r="C110" s="58" t="s">
        <v>14</v>
      </c>
      <c r="D110" s="58"/>
      <c r="E110" s="58">
        <v>5.7720000000000002</v>
      </c>
      <c r="F110" s="61"/>
      <c r="G110" s="58"/>
      <c r="H110" s="58"/>
      <c r="I110" s="69"/>
      <c r="J110" s="58"/>
      <c r="K110" s="58"/>
      <c r="L110" s="69"/>
    </row>
    <row r="111" spans="1:12" x14ac:dyDescent="0.25">
      <c r="A111" s="120"/>
      <c r="B111" s="60" t="s">
        <v>15</v>
      </c>
      <c r="C111" s="2" t="s">
        <v>16</v>
      </c>
      <c r="D111" s="2">
        <v>1</v>
      </c>
      <c r="E111" s="2">
        <f>D111*E110</f>
        <v>5.7720000000000002</v>
      </c>
      <c r="F111" s="59"/>
      <c r="G111" s="2"/>
      <c r="H111" s="2"/>
      <c r="I111" s="53"/>
      <c r="J111" s="2"/>
      <c r="K111" s="2"/>
      <c r="L111" s="53"/>
    </row>
    <row r="112" spans="1:12" x14ac:dyDescent="0.25">
      <c r="A112" s="124">
        <v>4</v>
      </c>
      <c r="B112" s="52" t="s">
        <v>118</v>
      </c>
      <c r="C112" s="58" t="s">
        <v>14</v>
      </c>
      <c r="D112" s="58"/>
      <c r="E112" s="58">
        <v>0.78</v>
      </c>
      <c r="F112" s="61"/>
      <c r="G112" s="58"/>
      <c r="H112" s="58"/>
      <c r="I112" s="69"/>
      <c r="J112" s="58"/>
      <c r="K112" s="58"/>
      <c r="L112" s="69"/>
    </row>
    <row r="113" spans="1:12" x14ac:dyDescent="0.25">
      <c r="A113" s="125"/>
      <c r="B113" s="60" t="s">
        <v>15</v>
      </c>
      <c r="C113" s="2" t="s">
        <v>16</v>
      </c>
      <c r="D113" s="2">
        <v>1</v>
      </c>
      <c r="E113" s="2">
        <f>D113*E112</f>
        <v>0.78</v>
      </c>
      <c r="F113" s="59"/>
      <c r="G113" s="2"/>
      <c r="H113" s="2"/>
      <c r="I113" s="53"/>
      <c r="J113" s="2"/>
      <c r="K113" s="2"/>
      <c r="L113" s="53"/>
    </row>
    <row r="114" spans="1:12" x14ac:dyDescent="0.25">
      <c r="A114" s="126"/>
      <c r="B114" s="60" t="s">
        <v>40</v>
      </c>
      <c r="C114" s="2" t="s">
        <v>22</v>
      </c>
      <c r="D114" s="2">
        <v>1.75</v>
      </c>
      <c r="E114" s="2">
        <f>E112*D114</f>
        <v>1.365</v>
      </c>
      <c r="F114" s="2"/>
      <c r="G114" s="2"/>
      <c r="H114" s="2"/>
      <c r="I114" s="2"/>
      <c r="J114" s="2"/>
      <c r="K114" s="2"/>
      <c r="L114" s="2"/>
    </row>
    <row r="115" spans="1:12" x14ac:dyDescent="0.25">
      <c r="A115" s="121" t="s">
        <v>282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1:12" x14ac:dyDescent="0.25">
      <c r="A116" s="119">
        <v>1</v>
      </c>
      <c r="B116" s="52" t="s">
        <v>197</v>
      </c>
      <c r="C116" s="58" t="s">
        <v>19</v>
      </c>
      <c r="D116" s="58"/>
      <c r="E116" s="58">
        <v>14</v>
      </c>
      <c r="F116" s="61"/>
      <c r="G116" s="61"/>
      <c r="H116" s="61"/>
      <c r="I116" s="62"/>
      <c r="J116" s="61"/>
      <c r="K116" s="61"/>
      <c r="L116" s="62"/>
    </row>
    <row r="117" spans="1:12" x14ac:dyDescent="0.25">
      <c r="A117" s="120"/>
      <c r="B117" s="60" t="s">
        <v>15</v>
      </c>
      <c r="C117" s="2" t="s">
        <v>16</v>
      </c>
      <c r="D117" s="2">
        <v>1</v>
      </c>
      <c r="E117" s="2">
        <f>D117*E116</f>
        <v>14</v>
      </c>
      <c r="F117" s="59"/>
      <c r="G117" s="59"/>
      <c r="H117" s="59"/>
      <c r="I117" s="65"/>
      <c r="J117" s="59"/>
      <c r="K117" s="59"/>
      <c r="L117" s="65"/>
    </row>
    <row r="118" spans="1:12" x14ac:dyDescent="0.25">
      <c r="A118" s="119">
        <v>2</v>
      </c>
      <c r="B118" s="52" t="s">
        <v>113</v>
      </c>
      <c r="C118" s="58" t="s">
        <v>14</v>
      </c>
      <c r="D118" s="58"/>
      <c r="E118" s="58">
        <v>7.6440000000000001</v>
      </c>
      <c r="F118" s="61"/>
      <c r="G118" s="61"/>
      <c r="H118" s="61"/>
      <c r="I118" s="62"/>
      <c r="J118" s="61"/>
      <c r="K118" s="61"/>
      <c r="L118" s="62"/>
    </row>
    <row r="119" spans="1:12" x14ac:dyDescent="0.25">
      <c r="A119" s="120"/>
      <c r="B119" s="60" t="s">
        <v>15</v>
      </c>
      <c r="C119" s="2" t="s">
        <v>16</v>
      </c>
      <c r="D119" s="2">
        <v>1</v>
      </c>
      <c r="E119" s="2">
        <f>D119*E118</f>
        <v>7.6440000000000001</v>
      </c>
      <c r="F119" s="59"/>
      <c r="G119" s="59"/>
      <c r="H119" s="59"/>
      <c r="I119" s="65"/>
      <c r="J119" s="59"/>
      <c r="K119" s="59"/>
      <c r="L119" s="65"/>
    </row>
    <row r="120" spans="1:12" x14ac:dyDescent="0.25">
      <c r="A120" s="119">
        <v>3</v>
      </c>
      <c r="B120" s="52" t="s">
        <v>114</v>
      </c>
      <c r="C120" s="58" t="s">
        <v>14</v>
      </c>
      <c r="D120" s="58"/>
      <c r="E120" s="58">
        <v>0.84</v>
      </c>
      <c r="F120" s="61"/>
      <c r="G120" s="61"/>
      <c r="H120" s="61"/>
      <c r="I120" s="62"/>
      <c r="J120" s="61"/>
      <c r="K120" s="61"/>
      <c r="L120" s="62"/>
    </row>
    <row r="121" spans="1:12" x14ac:dyDescent="0.25">
      <c r="A121" s="123"/>
      <c r="B121" s="60" t="s">
        <v>15</v>
      </c>
      <c r="C121" s="2" t="s">
        <v>16</v>
      </c>
      <c r="D121" s="2">
        <v>1</v>
      </c>
      <c r="E121" s="2">
        <f>D121*E120</f>
        <v>0.84</v>
      </c>
      <c r="F121" s="59"/>
      <c r="G121" s="59"/>
      <c r="H121" s="59"/>
      <c r="I121" s="65"/>
      <c r="J121" s="59"/>
      <c r="K121" s="59"/>
      <c r="L121" s="65"/>
    </row>
    <row r="122" spans="1:12" x14ac:dyDescent="0.25">
      <c r="A122" s="120"/>
      <c r="B122" s="60" t="s">
        <v>115</v>
      </c>
      <c r="C122" s="2" t="s">
        <v>14</v>
      </c>
      <c r="D122" s="2">
        <v>1.21</v>
      </c>
      <c r="E122" s="2">
        <f>E120*D122</f>
        <v>1.0164</v>
      </c>
      <c r="F122" s="59"/>
      <c r="G122" s="59"/>
      <c r="H122" s="59"/>
      <c r="I122" s="59"/>
      <c r="J122" s="59"/>
      <c r="K122" s="59"/>
      <c r="L122" s="65"/>
    </row>
    <row r="123" spans="1:12" x14ac:dyDescent="0.25">
      <c r="A123" s="119">
        <v>4</v>
      </c>
      <c r="B123" s="52" t="s">
        <v>116</v>
      </c>
      <c r="C123" s="58" t="s">
        <v>14</v>
      </c>
      <c r="D123" s="58"/>
      <c r="E123" s="58">
        <v>6.8040000000000003</v>
      </c>
      <c r="F123" s="61"/>
      <c r="G123" s="61"/>
      <c r="H123" s="61"/>
      <c r="I123" s="62"/>
      <c r="J123" s="61"/>
      <c r="K123" s="61"/>
      <c r="L123" s="62"/>
    </row>
    <row r="124" spans="1:12" x14ac:dyDescent="0.25">
      <c r="A124" s="120"/>
      <c r="B124" s="60" t="s">
        <v>15</v>
      </c>
      <c r="C124" s="2" t="s">
        <v>16</v>
      </c>
      <c r="D124" s="2">
        <v>1</v>
      </c>
      <c r="E124" s="2">
        <f>D124*E123</f>
        <v>6.8040000000000003</v>
      </c>
      <c r="F124" s="59"/>
      <c r="G124" s="59"/>
      <c r="H124" s="59"/>
      <c r="I124" s="65"/>
      <c r="J124" s="59"/>
      <c r="K124" s="59"/>
      <c r="L124" s="65"/>
    </row>
    <row r="125" spans="1:12" x14ac:dyDescent="0.25">
      <c r="A125" s="119">
        <v>5</v>
      </c>
      <c r="B125" s="57" t="s">
        <v>196</v>
      </c>
      <c r="C125" s="58" t="s">
        <v>117</v>
      </c>
      <c r="D125" s="58"/>
      <c r="E125" s="58">
        <v>0.85</v>
      </c>
      <c r="F125" s="59"/>
      <c r="G125" s="75"/>
      <c r="H125" s="76"/>
      <c r="I125" s="75"/>
      <c r="J125" s="76"/>
      <c r="K125" s="76"/>
      <c r="L125" s="75"/>
    </row>
    <row r="126" spans="1:12" x14ac:dyDescent="0.25">
      <c r="A126" s="123"/>
      <c r="B126" s="60" t="s">
        <v>15</v>
      </c>
      <c r="C126" s="2" t="s">
        <v>16</v>
      </c>
      <c r="D126" s="2">
        <v>1</v>
      </c>
      <c r="E126" s="2">
        <f>E125*D126</f>
        <v>0.85</v>
      </c>
      <c r="F126" s="59"/>
      <c r="G126" s="59"/>
      <c r="H126" s="76"/>
      <c r="I126" s="75"/>
      <c r="J126" s="76"/>
      <c r="K126" s="76"/>
      <c r="L126" s="75"/>
    </row>
    <row r="127" spans="1:12" x14ac:dyDescent="0.25">
      <c r="A127" s="123"/>
      <c r="B127" s="60" t="s">
        <v>130</v>
      </c>
      <c r="C127" s="2" t="s">
        <v>16</v>
      </c>
      <c r="D127" s="2">
        <v>1.02</v>
      </c>
      <c r="E127" s="2">
        <f>E125*D127</f>
        <v>0.86699999999999999</v>
      </c>
      <c r="F127" s="76"/>
      <c r="G127" s="75"/>
      <c r="H127" s="76"/>
      <c r="I127" s="75"/>
      <c r="J127" s="76"/>
      <c r="K127" s="76"/>
      <c r="L127" s="75"/>
    </row>
    <row r="128" spans="1:12" x14ac:dyDescent="0.25">
      <c r="A128" s="123"/>
      <c r="B128" s="60" t="s">
        <v>142</v>
      </c>
      <c r="C128" s="2" t="s">
        <v>22</v>
      </c>
      <c r="D128" s="2"/>
      <c r="E128" s="2">
        <v>0.13100000000000001</v>
      </c>
      <c r="F128" s="59"/>
      <c r="G128" s="75"/>
      <c r="H128" s="76"/>
      <c r="I128" s="75"/>
      <c r="J128" s="76"/>
      <c r="K128" s="76"/>
      <c r="L128" s="75"/>
    </row>
    <row r="129" spans="1:12" x14ac:dyDescent="0.25">
      <c r="A129" s="120"/>
      <c r="B129" s="60" t="s">
        <v>48</v>
      </c>
      <c r="C129" s="2" t="s">
        <v>16</v>
      </c>
      <c r="D129" s="2">
        <v>1.5</v>
      </c>
      <c r="E129" s="2">
        <f>E125*D129</f>
        <v>1.2749999999999999</v>
      </c>
      <c r="F129" s="59"/>
      <c r="G129" s="75"/>
      <c r="H129" s="76"/>
      <c r="I129" s="75"/>
      <c r="J129" s="76"/>
      <c r="K129" s="76"/>
      <c r="L129" s="75"/>
    </row>
    <row r="130" spans="1:12" x14ac:dyDescent="0.25">
      <c r="A130" s="119">
        <v>6</v>
      </c>
      <c r="B130" s="52" t="s">
        <v>118</v>
      </c>
      <c r="C130" s="58" t="s">
        <v>14</v>
      </c>
      <c r="D130" s="58"/>
      <c r="E130" s="58">
        <v>0.84</v>
      </c>
      <c r="F130" s="61"/>
      <c r="G130" s="61"/>
      <c r="H130" s="61"/>
      <c r="I130" s="62"/>
      <c r="J130" s="61"/>
      <c r="K130" s="61"/>
      <c r="L130" s="62"/>
    </row>
    <row r="131" spans="1:12" x14ac:dyDescent="0.25">
      <c r="A131" s="123"/>
      <c r="B131" s="60" t="s">
        <v>15</v>
      </c>
      <c r="C131" s="2" t="s">
        <v>16</v>
      </c>
      <c r="D131" s="2">
        <v>1</v>
      </c>
      <c r="E131" s="2">
        <f>D131*E130</f>
        <v>0.84</v>
      </c>
      <c r="F131" s="59"/>
      <c r="G131" s="59"/>
      <c r="H131" s="59"/>
      <c r="I131" s="65"/>
      <c r="J131" s="59"/>
      <c r="K131" s="59"/>
      <c r="L131" s="65"/>
    </row>
    <row r="132" spans="1:12" x14ac:dyDescent="0.25">
      <c r="A132" s="120"/>
      <c r="B132" s="60" t="s">
        <v>40</v>
      </c>
      <c r="C132" s="2" t="s">
        <v>22</v>
      </c>
      <c r="D132" s="2">
        <v>1.75</v>
      </c>
      <c r="E132" s="2">
        <f>E130*D132</f>
        <v>1.47</v>
      </c>
      <c r="F132" s="59"/>
      <c r="G132" s="59"/>
      <c r="H132" s="59"/>
      <c r="I132" s="59"/>
      <c r="J132" s="59"/>
      <c r="K132" s="59"/>
      <c r="L132" s="59"/>
    </row>
    <row r="133" spans="1:12" x14ac:dyDescent="0.25">
      <c r="A133" s="148" t="s">
        <v>170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</row>
    <row r="134" spans="1:12" x14ac:dyDescent="0.25">
      <c r="A134" s="119">
        <v>1</v>
      </c>
      <c r="B134" s="52" t="s">
        <v>113</v>
      </c>
      <c r="C134" s="58" t="s">
        <v>14</v>
      </c>
      <c r="D134" s="58"/>
      <c r="E134" s="58">
        <v>4.3499999999999996</v>
      </c>
      <c r="F134" s="58"/>
      <c r="G134" s="61"/>
      <c r="H134" s="61"/>
      <c r="I134" s="61"/>
      <c r="J134" s="61"/>
      <c r="K134" s="61"/>
      <c r="L134" s="61"/>
    </row>
    <row r="135" spans="1:12" x14ac:dyDescent="0.25">
      <c r="A135" s="123"/>
      <c r="B135" s="60" t="s">
        <v>15</v>
      </c>
      <c r="C135" s="2" t="s">
        <v>16</v>
      </c>
      <c r="D135" s="2">
        <v>1</v>
      </c>
      <c r="E135" s="2">
        <f>E134*D135</f>
        <v>4.3499999999999996</v>
      </c>
      <c r="F135" s="2"/>
      <c r="G135" s="59"/>
      <c r="H135" s="59"/>
      <c r="I135" s="59"/>
      <c r="J135" s="59"/>
      <c r="K135" s="59"/>
      <c r="L135" s="59"/>
    </row>
    <row r="136" spans="1:12" x14ac:dyDescent="0.25">
      <c r="A136" s="119">
        <v>2</v>
      </c>
      <c r="B136" s="52" t="s">
        <v>171</v>
      </c>
      <c r="C136" s="58" t="s">
        <v>13</v>
      </c>
      <c r="D136" s="58"/>
      <c r="E136" s="58">
        <v>2</v>
      </c>
      <c r="F136" s="58"/>
      <c r="G136" s="61"/>
      <c r="H136" s="61"/>
      <c r="I136" s="61"/>
      <c r="J136" s="61"/>
      <c r="K136" s="61"/>
      <c r="L136" s="61"/>
    </row>
    <row r="137" spans="1:12" x14ac:dyDescent="0.25">
      <c r="A137" s="123"/>
      <c r="B137" s="60" t="s">
        <v>15</v>
      </c>
      <c r="C137" s="2" t="s">
        <v>16</v>
      </c>
      <c r="D137" s="2">
        <v>1</v>
      </c>
      <c r="E137" s="2">
        <f>E136*D137</f>
        <v>2</v>
      </c>
      <c r="F137" s="2"/>
      <c r="G137" s="59"/>
      <c r="H137" s="59"/>
      <c r="I137" s="59"/>
      <c r="J137" s="59"/>
      <c r="K137" s="59"/>
      <c r="L137" s="59"/>
    </row>
    <row r="138" spans="1:12" x14ac:dyDescent="0.25">
      <c r="A138" s="123"/>
      <c r="B138" s="60" t="s">
        <v>172</v>
      </c>
      <c r="C138" s="2" t="s">
        <v>14</v>
      </c>
      <c r="D138" s="2">
        <v>0.2</v>
      </c>
      <c r="E138" s="2">
        <f>E136*D138</f>
        <v>0.4</v>
      </c>
      <c r="F138" s="2"/>
      <c r="G138" s="59"/>
      <c r="H138" s="59"/>
      <c r="I138" s="59"/>
      <c r="J138" s="59"/>
      <c r="K138" s="59"/>
      <c r="L138" s="59"/>
    </row>
    <row r="139" spans="1:12" x14ac:dyDescent="0.25">
      <c r="A139" s="119">
        <v>3</v>
      </c>
      <c r="B139" s="52" t="s">
        <v>114</v>
      </c>
      <c r="C139" s="58" t="s">
        <v>14</v>
      </c>
      <c r="D139" s="58"/>
      <c r="E139" s="58">
        <v>2</v>
      </c>
      <c r="F139" s="58"/>
      <c r="G139" s="61"/>
      <c r="H139" s="61"/>
      <c r="I139" s="61"/>
      <c r="J139" s="61"/>
      <c r="K139" s="61"/>
      <c r="L139" s="61"/>
    </row>
    <row r="140" spans="1:12" x14ac:dyDescent="0.25">
      <c r="A140" s="123"/>
      <c r="B140" s="60" t="s">
        <v>15</v>
      </c>
      <c r="C140" s="2" t="s">
        <v>16</v>
      </c>
      <c r="D140" s="2">
        <v>1</v>
      </c>
      <c r="E140" s="2">
        <f>E139*D140</f>
        <v>2</v>
      </c>
      <c r="F140" s="2"/>
      <c r="G140" s="59"/>
      <c r="H140" s="59"/>
      <c r="I140" s="59"/>
      <c r="J140" s="59"/>
      <c r="K140" s="59"/>
      <c r="L140" s="59"/>
    </row>
    <row r="141" spans="1:12" x14ac:dyDescent="0.25">
      <c r="A141" s="123"/>
      <c r="B141" s="60" t="s">
        <v>115</v>
      </c>
      <c r="C141" s="2" t="s">
        <v>14</v>
      </c>
      <c r="D141" s="2">
        <v>1.21</v>
      </c>
      <c r="E141" s="2">
        <f>E139*D141</f>
        <v>2.42</v>
      </c>
      <c r="F141" s="2"/>
      <c r="G141" s="59"/>
      <c r="H141" s="59"/>
      <c r="I141" s="59"/>
      <c r="J141" s="59"/>
      <c r="K141" s="59"/>
      <c r="L141" s="59"/>
    </row>
    <row r="142" spans="1:12" x14ac:dyDescent="0.25">
      <c r="A142" s="119">
        <v>4</v>
      </c>
      <c r="B142" s="52" t="s">
        <v>173</v>
      </c>
      <c r="C142" s="58" t="s">
        <v>13</v>
      </c>
      <c r="D142" s="58"/>
      <c r="E142" s="58">
        <v>4.3499999999999996</v>
      </c>
      <c r="F142" s="58"/>
      <c r="G142" s="61"/>
      <c r="H142" s="61"/>
      <c r="I142" s="61"/>
      <c r="J142" s="61"/>
      <c r="K142" s="61"/>
      <c r="L142" s="61"/>
    </row>
    <row r="143" spans="1:12" x14ac:dyDescent="0.25">
      <c r="A143" s="123"/>
      <c r="B143" s="60" t="s">
        <v>15</v>
      </c>
      <c r="C143" s="2" t="s">
        <v>16</v>
      </c>
      <c r="D143" s="2">
        <v>1</v>
      </c>
      <c r="E143" s="2">
        <f>E142*D143</f>
        <v>4.3499999999999996</v>
      </c>
      <c r="F143" s="2"/>
      <c r="G143" s="59"/>
      <c r="H143" s="59"/>
      <c r="I143" s="59"/>
      <c r="J143" s="59"/>
      <c r="K143" s="59"/>
      <c r="L143" s="59"/>
    </row>
    <row r="144" spans="1:12" x14ac:dyDescent="0.25">
      <c r="A144" s="123"/>
      <c r="B144" s="60" t="s">
        <v>174</v>
      </c>
      <c r="C144" s="2" t="s">
        <v>22</v>
      </c>
      <c r="D144" s="2"/>
      <c r="E144" s="2">
        <v>0.32</v>
      </c>
      <c r="F144" s="2"/>
      <c r="G144" s="59"/>
      <c r="H144" s="59"/>
      <c r="I144" s="59"/>
      <c r="J144" s="59"/>
      <c r="K144" s="59"/>
      <c r="L144" s="59"/>
    </row>
    <row r="145" spans="1:12" x14ac:dyDescent="0.25">
      <c r="A145" s="123"/>
      <c r="B145" s="60" t="s">
        <v>17</v>
      </c>
      <c r="C145" s="2" t="s">
        <v>16</v>
      </c>
      <c r="D145" s="2">
        <v>15</v>
      </c>
      <c r="E145" s="2">
        <f>E142*D145</f>
        <v>65.25</v>
      </c>
      <c r="F145" s="2"/>
      <c r="G145" s="59"/>
      <c r="H145" s="59"/>
      <c r="I145" s="59"/>
      <c r="J145" s="59"/>
      <c r="K145" s="59"/>
      <c r="L145" s="59"/>
    </row>
    <row r="146" spans="1:12" x14ac:dyDescent="0.25">
      <c r="A146" s="119">
        <v>5</v>
      </c>
      <c r="B146" s="52" t="s">
        <v>175</v>
      </c>
      <c r="C146" s="58" t="s">
        <v>13</v>
      </c>
      <c r="D146" s="58"/>
      <c r="E146" s="58">
        <v>8.6999999999999993</v>
      </c>
      <c r="F146" s="58"/>
      <c r="G146" s="61"/>
      <c r="H146" s="61"/>
      <c r="I146" s="61"/>
      <c r="J146" s="61"/>
      <c r="K146" s="61"/>
      <c r="L146" s="61"/>
    </row>
    <row r="147" spans="1:12" x14ac:dyDescent="0.25">
      <c r="A147" s="123"/>
      <c r="B147" s="60" t="s">
        <v>15</v>
      </c>
      <c r="C147" s="2" t="s">
        <v>16</v>
      </c>
      <c r="D147" s="2">
        <v>1</v>
      </c>
      <c r="E147" s="2">
        <f>E146*D147</f>
        <v>8.6999999999999993</v>
      </c>
      <c r="F147" s="2"/>
      <c r="G147" s="59"/>
      <c r="H147" s="59"/>
      <c r="I147" s="59"/>
      <c r="J147" s="59"/>
      <c r="K147" s="59"/>
      <c r="L147" s="59"/>
    </row>
    <row r="148" spans="1:12" x14ac:dyDescent="0.25">
      <c r="A148" s="123"/>
      <c r="B148" s="60" t="s">
        <v>200</v>
      </c>
      <c r="C148" s="2" t="s">
        <v>23</v>
      </c>
      <c r="D148" s="2">
        <v>0.25</v>
      </c>
      <c r="E148" s="2">
        <f>E146*D148</f>
        <v>2.1749999999999998</v>
      </c>
      <c r="F148" s="2"/>
      <c r="G148" s="59"/>
      <c r="H148" s="59"/>
      <c r="I148" s="59"/>
      <c r="J148" s="59"/>
      <c r="K148" s="59"/>
      <c r="L148" s="59"/>
    </row>
    <row r="149" spans="1:12" x14ac:dyDescent="0.25">
      <c r="A149" s="123"/>
      <c r="B149" s="60" t="s">
        <v>17</v>
      </c>
      <c r="C149" s="2" t="s">
        <v>16</v>
      </c>
      <c r="D149" s="2">
        <v>0.2</v>
      </c>
      <c r="E149" s="2">
        <f>E146*D149</f>
        <v>1.74</v>
      </c>
      <c r="F149" s="2"/>
      <c r="G149" s="59"/>
      <c r="H149" s="59"/>
      <c r="I149" s="59"/>
      <c r="J149" s="59"/>
      <c r="K149" s="59"/>
      <c r="L149" s="59"/>
    </row>
    <row r="150" spans="1:12" x14ac:dyDescent="0.25">
      <c r="A150" s="119">
        <v>6</v>
      </c>
      <c r="B150" s="52" t="s">
        <v>176</v>
      </c>
      <c r="C150" s="58" t="s">
        <v>19</v>
      </c>
      <c r="D150" s="58"/>
      <c r="E150" s="58">
        <v>1</v>
      </c>
      <c r="F150" s="58"/>
      <c r="G150" s="61"/>
      <c r="H150" s="61"/>
      <c r="I150" s="61"/>
      <c r="J150" s="61"/>
      <c r="K150" s="61"/>
      <c r="L150" s="61"/>
    </row>
    <row r="151" spans="1:12" x14ac:dyDescent="0.25">
      <c r="A151" s="123"/>
      <c r="B151" s="60" t="s">
        <v>15</v>
      </c>
      <c r="C151" s="2" t="s">
        <v>16</v>
      </c>
      <c r="D151" s="2">
        <v>1</v>
      </c>
      <c r="E151" s="2">
        <f>E150*D151</f>
        <v>1</v>
      </c>
      <c r="F151" s="2"/>
      <c r="G151" s="59"/>
      <c r="H151" s="59"/>
      <c r="I151" s="59"/>
      <c r="J151" s="59"/>
      <c r="K151" s="59"/>
      <c r="L151" s="59"/>
    </row>
    <row r="152" spans="1:12" x14ac:dyDescent="0.25">
      <c r="A152" s="123"/>
      <c r="B152" s="60" t="s">
        <v>177</v>
      </c>
      <c r="C152" s="2" t="s">
        <v>19</v>
      </c>
      <c r="D152" s="2">
        <v>1</v>
      </c>
      <c r="E152" s="2">
        <v>1</v>
      </c>
      <c r="F152" s="2"/>
      <c r="G152" s="59"/>
      <c r="H152" s="59"/>
      <c r="I152" s="59"/>
      <c r="J152" s="59"/>
      <c r="K152" s="59"/>
      <c r="L152" s="59"/>
    </row>
    <row r="153" spans="1:12" x14ac:dyDescent="0.25">
      <c r="A153" s="119">
        <v>7</v>
      </c>
      <c r="B153" s="52" t="s">
        <v>178</v>
      </c>
      <c r="C153" s="58" t="s">
        <v>19</v>
      </c>
      <c r="D153" s="58"/>
      <c r="E153" s="58">
        <v>1</v>
      </c>
      <c r="F153" s="58"/>
      <c r="G153" s="61"/>
      <c r="H153" s="61"/>
      <c r="I153" s="61"/>
      <c r="J153" s="61"/>
      <c r="K153" s="61"/>
      <c r="L153" s="61"/>
    </row>
    <row r="154" spans="1:12" x14ac:dyDescent="0.25">
      <c r="A154" s="123"/>
      <c r="B154" s="60" t="s">
        <v>15</v>
      </c>
      <c r="C154" s="2" t="s">
        <v>16</v>
      </c>
      <c r="D154" s="2">
        <v>1</v>
      </c>
      <c r="E154" s="2">
        <f>E153*D154</f>
        <v>1</v>
      </c>
      <c r="F154" s="2"/>
      <c r="G154" s="59"/>
      <c r="H154" s="59"/>
      <c r="I154" s="59"/>
      <c r="J154" s="59"/>
      <c r="K154" s="59"/>
      <c r="L154" s="59"/>
    </row>
    <row r="155" spans="1:12" x14ac:dyDescent="0.25">
      <c r="A155" s="123"/>
      <c r="B155" s="60" t="s">
        <v>179</v>
      </c>
      <c r="C155" s="2" t="s">
        <v>19</v>
      </c>
      <c r="D155" s="2">
        <v>1</v>
      </c>
      <c r="E155" s="2">
        <f>E153*D155</f>
        <v>1</v>
      </c>
      <c r="F155" s="2"/>
      <c r="G155" s="59"/>
      <c r="H155" s="59"/>
      <c r="I155" s="59"/>
      <c r="J155" s="59"/>
      <c r="K155" s="59"/>
      <c r="L155" s="59"/>
    </row>
    <row r="156" spans="1:12" x14ac:dyDescent="0.25">
      <c r="A156" s="119">
        <v>8</v>
      </c>
      <c r="B156" s="52" t="s">
        <v>180</v>
      </c>
      <c r="C156" s="58" t="s">
        <v>19</v>
      </c>
      <c r="D156" s="58"/>
      <c r="E156" s="58">
        <v>2</v>
      </c>
      <c r="F156" s="58"/>
      <c r="G156" s="61"/>
      <c r="H156" s="61"/>
      <c r="I156" s="61"/>
      <c r="J156" s="61"/>
      <c r="K156" s="61"/>
      <c r="L156" s="61"/>
    </row>
    <row r="157" spans="1:12" x14ac:dyDescent="0.25">
      <c r="A157" s="123"/>
      <c r="B157" s="60" t="s">
        <v>15</v>
      </c>
      <c r="C157" s="2" t="s">
        <v>16</v>
      </c>
      <c r="D157" s="2">
        <v>1</v>
      </c>
      <c r="E157" s="2">
        <f>E156*D157</f>
        <v>2</v>
      </c>
      <c r="F157" s="2"/>
      <c r="G157" s="59"/>
      <c r="H157" s="59"/>
      <c r="I157" s="59"/>
      <c r="J157" s="59"/>
      <c r="K157" s="59"/>
      <c r="L157" s="59"/>
    </row>
    <row r="158" spans="1:12" x14ac:dyDescent="0.25">
      <c r="A158" s="123"/>
      <c r="B158" s="60" t="s">
        <v>47</v>
      </c>
      <c r="C158" s="2" t="s">
        <v>21</v>
      </c>
      <c r="D158" s="2"/>
      <c r="E158" s="2">
        <v>1</v>
      </c>
      <c r="F158" s="2"/>
      <c r="G158" s="59"/>
      <c r="H158" s="59"/>
      <c r="I158" s="59"/>
      <c r="J158" s="59"/>
      <c r="K158" s="59"/>
      <c r="L158" s="59"/>
    </row>
    <row r="159" spans="1:12" x14ac:dyDescent="0.25">
      <c r="A159" s="123"/>
      <c r="B159" s="60" t="s">
        <v>181</v>
      </c>
      <c r="C159" s="2" t="s">
        <v>19</v>
      </c>
      <c r="D159" s="2">
        <v>1</v>
      </c>
      <c r="E159" s="2">
        <f>E157*D159</f>
        <v>2</v>
      </c>
      <c r="F159" s="59"/>
      <c r="G159" s="59"/>
      <c r="H159" s="59"/>
      <c r="I159" s="59"/>
      <c r="J159" s="59"/>
      <c r="K159" s="59"/>
      <c r="L159" s="59"/>
    </row>
    <row r="160" spans="1:12" x14ac:dyDescent="0.25">
      <c r="A160" s="123"/>
      <c r="B160" s="60" t="s">
        <v>182</v>
      </c>
      <c r="C160" s="2" t="s">
        <v>21</v>
      </c>
      <c r="D160" s="2"/>
      <c r="E160" s="2">
        <v>1</v>
      </c>
      <c r="F160" s="59"/>
      <c r="G160" s="59"/>
      <c r="H160" s="59"/>
      <c r="I160" s="59"/>
      <c r="J160" s="59"/>
      <c r="K160" s="59"/>
      <c r="L160" s="59"/>
    </row>
    <row r="161" spans="1:12" x14ac:dyDescent="0.25">
      <c r="A161" s="123"/>
      <c r="B161" s="60" t="s">
        <v>17</v>
      </c>
      <c r="C161" s="2" t="s">
        <v>16</v>
      </c>
      <c r="D161" s="2">
        <v>0.1</v>
      </c>
      <c r="E161" s="2">
        <f>D161*E156</f>
        <v>0.2</v>
      </c>
      <c r="F161" s="2"/>
      <c r="G161" s="59"/>
      <c r="H161" s="59"/>
      <c r="I161" s="59"/>
      <c r="J161" s="59"/>
      <c r="K161" s="59"/>
      <c r="L161" s="59"/>
    </row>
    <row r="162" spans="1:12" x14ac:dyDescent="0.25">
      <c r="A162" s="119">
        <v>9</v>
      </c>
      <c r="B162" s="52" t="s">
        <v>183</v>
      </c>
      <c r="C162" s="58" t="s">
        <v>184</v>
      </c>
      <c r="D162" s="58"/>
      <c r="E162" s="58">
        <v>1</v>
      </c>
      <c r="F162" s="58"/>
      <c r="G162" s="61"/>
      <c r="H162" s="61"/>
      <c r="I162" s="61"/>
      <c r="J162" s="61"/>
      <c r="K162" s="61"/>
      <c r="L162" s="61"/>
    </row>
    <row r="163" spans="1:12" x14ac:dyDescent="0.25">
      <c r="A163" s="123"/>
      <c r="B163" s="60" t="s">
        <v>15</v>
      </c>
      <c r="C163" s="2" t="s">
        <v>16</v>
      </c>
      <c r="D163" s="2">
        <v>1</v>
      </c>
      <c r="E163" s="2">
        <f>E162*D163</f>
        <v>1</v>
      </c>
      <c r="F163" s="2"/>
      <c r="G163" s="59"/>
      <c r="H163" s="59"/>
      <c r="I163" s="59"/>
      <c r="J163" s="59"/>
      <c r="K163" s="59"/>
      <c r="L163" s="59"/>
    </row>
    <row r="164" spans="1:12" x14ac:dyDescent="0.25">
      <c r="A164" s="123"/>
      <c r="B164" s="60" t="s">
        <v>185</v>
      </c>
      <c r="C164" s="2" t="s">
        <v>21</v>
      </c>
      <c r="D164" s="2"/>
      <c r="E164" s="2">
        <v>1</v>
      </c>
      <c r="F164" s="2"/>
      <c r="G164" s="59"/>
      <c r="H164" s="59"/>
      <c r="I164" s="59"/>
      <c r="J164" s="59"/>
      <c r="K164" s="59"/>
      <c r="L164" s="59"/>
    </row>
    <row r="165" spans="1:12" x14ac:dyDescent="0.25">
      <c r="A165" s="123"/>
      <c r="B165" s="60" t="s">
        <v>186</v>
      </c>
      <c r="C165" s="2" t="s">
        <v>21</v>
      </c>
      <c r="D165" s="2"/>
      <c r="E165" s="2">
        <v>1</v>
      </c>
      <c r="F165" s="2"/>
      <c r="G165" s="59"/>
      <c r="H165" s="59"/>
      <c r="I165" s="59"/>
      <c r="J165" s="59"/>
      <c r="K165" s="59"/>
      <c r="L165" s="59"/>
    </row>
    <row r="166" spans="1:12" x14ac:dyDescent="0.25">
      <c r="A166" s="123"/>
      <c r="B166" s="60" t="s">
        <v>187</v>
      </c>
      <c r="C166" s="2" t="s">
        <v>21</v>
      </c>
      <c r="D166" s="2"/>
      <c r="E166" s="2">
        <v>2</v>
      </c>
      <c r="F166" s="2"/>
      <c r="G166" s="59"/>
      <c r="H166" s="59"/>
      <c r="I166" s="59"/>
      <c r="J166" s="59"/>
      <c r="K166" s="59"/>
      <c r="L166" s="59"/>
    </row>
    <row r="167" spans="1:12" x14ac:dyDescent="0.25">
      <c r="A167" s="123"/>
      <c r="B167" s="60" t="s">
        <v>188</v>
      </c>
      <c r="C167" s="2" t="s">
        <v>21</v>
      </c>
      <c r="D167" s="2"/>
      <c r="E167" s="2">
        <v>1</v>
      </c>
      <c r="F167" s="2"/>
      <c r="G167" s="59"/>
      <c r="H167" s="59"/>
      <c r="I167" s="59"/>
      <c r="J167" s="59"/>
      <c r="K167" s="59"/>
      <c r="L167" s="59"/>
    </row>
    <row r="168" spans="1:12" x14ac:dyDescent="0.25">
      <c r="A168" s="123"/>
      <c r="B168" s="60" t="s">
        <v>189</v>
      </c>
      <c r="C168" s="2" t="s">
        <v>21</v>
      </c>
      <c r="D168" s="2"/>
      <c r="E168" s="2">
        <v>1</v>
      </c>
      <c r="F168" s="2"/>
      <c r="G168" s="59"/>
      <c r="H168" s="59"/>
      <c r="I168" s="59"/>
      <c r="J168" s="59"/>
      <c r="K168" s="59"/>
      <c r="L168" s="59"/>
    </row>
    <row r="169" spans="1:12" x14ac:dyDescent="0.25">
      <c r="A169" s="123"/>
      <c r="B169" s="60" t="s">
        <v>17</v>
      </c>
      <c r="C169" s="2" t="s">
        <v>16</v>
      </c>
      <c r="D169" s="2"/>
      <c r="E169" s="2">
        <v>1</v>
      </c>
      <c r="F169" s="2"/>
      <c r="G169" s="59"/>
      <c r="H169" s="59"/>
      <c r="I169" s="59"/>
      <c r="J169" s="59"/>
      <c r="K169" s="59"/>
      <c r="L169" s="59"/>
    </row>
    <row r="170" spans="1:12" x14ac:dyDescent="0.25">
      <c r="A170" s="119">
        <v>10</v>
      </c>
      <c r="B170" s="52" t="s">
        <v>190</v>
      </c>
      <c r="C170" s="58" t="s">
        <v>13</v>
      </c>
      <c r="D170" s="58"/>
      <c r="E170" s="58">
        <v>1.46</v>
      </c>
      <c r="F170" s="58"/>
      <c r="G170" s="61"/>
      <c r="H170" s="61"/>
      <c r="I170" s="61"/>
      <c r="J170" s="61"/>
      <c r="K170" s="61"/>
      <c r="L170" s="61"/>
    </row>
    <row r="171" spans="1:12" x14ac:dyDescent="0.25">
      <c r="A171" s="123"/>
      <c r="B171" s="60" t="s">
        <v>15</v>
      </c>
      <c r="C171" s="2" t="s">
        <v>16</v>
      </c>
      <c r="D171" s="2">
        <v>1</v>
      </c>
      <c r="E171" s="2">
        <f>E170*D171</f>
        <v>1.46</v>
      </c>
      <c r="F171" s="2"/>
      <c r="G171" s="59"/>
      <c r="H171" s="59"/>
      <c r="I171" s="59"/>
      <c r="J171" s="59"/>
      <c r="K171" s="59"/>
      <c r="L171" s="59"/>
    </row>
    <row r="172" spans="1:12" x14ac:dyDescent="0.25">
      <c r="A172" s="123"/>
      <c r="B172" s="60" t="s">
        <v>191</v>
      </c>
      <c r="C172" s="2" t="s">
        <v>13</v>
      </c>
      <c r="D172" s="2">
        <v>1</v>
      </c>
      <c r="E172" s="2">
        <f>E170*D172</f>
        <v>1.46</v>
      </c>
      <c r="F172" s="2"/>
      <c r="G172" s="59"/>
      <c r="H172" s="59"/>
      <c r="I172" s="59"/>
      <c r="J172" s="59"/>
      <c r="K172" s="59"/>
      <c r="L172" s="59"/>
    </row>
    <row r="173" spans="1:12" x14ac:dyDescent="0.25">
      <c r="A173" s="123"/>
      <c r="B173" s="60" t="s">
        <v>17</v>
      </c>
      <c r="C173" s="2" t="s">
        <v>16</v>
      </c>
      <c r="D173" s="2"/>
      <c r="E173" s="2">
        <v>1</v>
      </c>
      <c r="F173" s="2"/>
      <c r="G173" s="59"/>
      <c r="H173" s="59"/>
      <c r="I173" s="59"/>
      <c r="J173" s="59"/>
      <c r="K173" s="59"/>
      <c r="L173" s="59"/>
    </row>
    <row r="174" spans="1:12" ht="25.5" x14ac:dyDescent="0.25">
      <c r="A174" s="119">
        <v>11</v>
      </c>
      <c r="B174" s="57" t="s">
        <v>192</v>
      </c>
      <c r="C174" s="58" t="s">
        <v>19</v>
      </c>
      <c r="D174" s="58"/>
      <c r="E174" s="58">
        <v>23</v>
      </c>
      <c r="F174" s="58"/>
      <c r="G174" s="61"/>
      <c r="H174" s="61"/>
      <c r="I174" s="61"/>
      <c r="J174" s="61"/>
      <c r="K174" s="61"/>
      <c r="L174" s="61"/>
    </row>
    <row r="175" spans="1:12" x14ac:dyDescent="0.25">
      <c r="A175" s="123"/>
      <c r="B175" s="60" t="s">
        <v>15</v>
      </c>
      <c r="C175" s="2" t="s">
        <v>16</v>
      </c>
      <c r="D175" s="2">
        <v>1</v>
      </c>
      <c r="E175" s="2">
        <f>E174*D175</f>
        <v>23</v>
      </c>
      <c r="F175" s="2"/>
      <c r="G175" s="59"/>
      <c r="H175" s="59"/>
      <c r="I175" s="59"/>
      <c r="J175" s="59"/>
      <c r="K175" s="59"/>
      <c r="L175" s="59"/>
    </row>
    <row r="176" spans="1:12" x14ac:dyDescent="0.25">
      <c r="A176" s="123"/>
      <c r="B176" s="60" t="s">
        <v>193</v>
      </c>
      <c r="C176" s="2" t="s">
        <v>19</v>
      </c>
      <c r="D176" s="2">
        <v>1</v>
      </c>
      <c r="E176" s="2">
        <f>E174*D176</f>
        <v>23</v>
      </c>
      <c r="F176" s="2"/>
      <c r="G176" s="59"/>
      <c r="H176" s="59"/>
      <c r="I176" s="59"/>
      <c r="J176" s="59"/>
      <c r="K176" s="59"/>
      <c r="L176" s="59"/>
    </row>
    <row r="177" spans="1:12" x14ac:dyDescent="0.25">
      <c r="A177" s="120"/>
      <c r="B177" s="60" t="s">
        <v>17</v>
      </c>
      <c r="C177" s="2" t="s">
        <v>16</v>
      </c>
      <c r="D177" s="2">
        <v>0.5</v>
      </c>
      <c r="E177" s="2">
        <f>E174*D177</f>
        <v>11.5</v>
      </c>
      <c r="F177" s="2"/>
      <c r="G177" s="59"/>
      <c r="H177" s="59"/>
      <c r="I177" s="59"/>
      <c r="J177" s="59"/>
      <c r="K177" s="59"/>
      <c r="L177" s="59"/>
    </row>
    <row r="178" spans="1:12" x14ac:dyDescent="0.25">
      <c r="A178" s="3"/>
      <c r="B178" s="11" t="s">
        <v>7</v>
      </c>
      <c r="C178" s="12"/>
      <c r="D178" s="13"/>
      <c r="E178" s="14"/>
      <c r="F178" s="15"/>
      <c r="G178" s="15">
        <f>SUM(G9:G177)</f>
        <v>0</v>
      </c>
      <c r="H178" s="15"/>
      <c r="I178" s="15"/>
      <c r="J178" s="15"/>
      <c r="K178" s="15"/>
      <c r="L178" s="15">
        <f>SUM(L9:L177)</f>
        <v>0</v>
      </c>
    </row>
    <row r="179" spans="1:12" x14ac:dyDescent="0.25">
      <c r="A179" s="3"/>
      <c r="B179" s="6" t="s">
        <v>32</v>
      </c>
      <c r="C179" s="16">
        <v>0.05</v>
      </c>
      <c r="D179" s="13"/>
      <c r="E179" s="14"/>
      <c r="F179" s="15"/>
      <c r="G179" s="15"/>
      <c r="H179" s="15"/>
      <c r="I179" s="15"/>
      <c r="J179" s="15"/>
      <c r="K179" s="15"/>
      <c r="L179" s="7">
        <f>G178*C179</f>
        <v>0</v>
      </c>
    </row>
    <row r="180" spans="1:12" x14ac:dyDescent="0.25">
      <c r="A180" s="3"/>
      <c r="B180" s="17" t="s">
        <v>7</v>
      </c>
      <c r="C180" s="16"/>
      <c r="D180" s="13"/>
      <c r="E180" s="14"/>
      <c r="F180" s="15"/>
      <c r="G180" s="15"/>
      <c r="H180" s="15"/>
      <c r="I180" s="15"/>
      <c r="J180" s="15"/>
      <c r="K180" s="15"/>
      <c r="L180" s="7">
        <f>L179+L178</f>
        <v>0</v>
      </c>
    </row>
    <row r="181" spans="1:12" x14ac:dyDescent="0.25">
      <c r="A181" s="3"/>
      <c r="B181" s="18" t="s">
        <v>33</v>
      </c>
      <c r="C181" s="19">
        <v>0.1</v>
      </c>
      <c r="D181" s="13"/>
      <c r="E181" s="14"/>
      <c r="F181" s="15"/>
      <c r="G181" s="15"/>
      <c r="H181" s="15"/>
      <c r="I181" s="15"/>
      <c r="J181" s="15"/>
      <c r="K181" s="15"/>
      <c r="L181" s="7">
        <f>L180*C181</f>
        <v>0</v>
      </c>
    </row>
    <row r="182" spans="1:12" x14ac:dyDescent="0.25">
      <c r="A182" s="3"/>
      <c r="B182" s="17" t="s">
        <v>7</v>
      </c>
      <c r="C182" s="19"/>
      <c r="D182" s="13"/>
      <c r="E182" s="14"/>
      <c r="F182" s="15"/>
      <c r="G182" s="15"/>
      <c r="H182" s="15"/>
      <c r="I182" s="15"/>
      <c r="J182" s="15"/>
      <c r="K182" s="15"/>
      <c r="L182" s="7">
        <f>L181+L180</f>
        <v>0</v>
      </c>
    </row>
    <row r="183" spans="1:12" x14ac:dyDescent="0.25">
      <c r="A183" s="3"/>
      <c r="B183" s="20" t="s">
        <v>34</v>
      </c>
      <c r="C183" s="16">
        <v>0.08</v>
      </c>
      <c r="D183" s="6"/>
      <c r="E183" s="21"/>
      <c r="F183" s="20"/>
      <c r="G183" s="22"/>
      <c r="H183" s="22"/>
      <c r="I183" s="22"/>
      <c r="J183" s="31"/>
      <c r="K183" s="31"/>
      <c r="L183" s="32">
        <f>L182*C183</f>
        <v>0</v>
      </c>
    </row>
    <row r="184" spans="1:12" x14ac:dyDescent="0.25">
      <c r="A184" s="3"/>
      <c r="B184" s="17" t="s">
        <v>7</v>
      </c>
      <c r="C184" s="24"/>
      <c r="D184" s="24"/>
      <c r="E184" s="24"/>
      <c r="F184" s="24"/>
      <c r="G184" s="25"/>
      <c r="H184" s="25"/>
      <c r="I184" s="25"/>
      <c r="J184" s="25"/>
      <c r="K184" s="25"/>
      <c r="L184" s="8">
        <f>SUM(L182:L183)</f>
        <v>0</v>
      </c>
    </row>
    <row r="185" spans="1:12" x14ac:dyDescent="0.25">
      <c r="A185" s="3"/>
      <c r="B185" s="26" t="s">
        <v>35</v>
      </c>
      <c r="C185" s="27">
        <v>0.05</v>
      </c>
      <c r="D185" s="28"/>
      <c r="E185" s="28"/>
      <c r="F185" s="28"/>
      <c r="G185" s="28"/>
      <c r="H185" s="28"/>
      <c r="I185" s="28"/>
      <c r="J185" s="28"/>
      <c r="K185" s="28"/>
      <c r="L185" s="8">
        <f>L184*C185</f>
        <v>0</v>
      </c>
    </row>
    <row r="186" spans="1:12" x14ac:dyDescent="0.25">
      <c r="A186" s="3"/>
      <c r="B186" s="17" t="s">
        <v>7</v>
      </c>
      <c r="C186" s="29"/>
      <c r="D186" s="28"/>
      <c r="E186" s="28"/>
      <c r="F186" s="28"/>
      <c r="G186" s="28"/>
      <c r="H186" s="28"/>
      <c r="I186" s="28"/>
      <c r="J186" s="28"/>
      <c r="K186" s="28"/>
      <c r="L186" s="8">
        <f>SUM(L184:L185)</f>
        <v>0</v>
      </c>
    </row>
    <row r="187" spans="1:12" x14ac:dyDescent="0.25">
      <c r="A187" s="3"/>
      <c r="B187" s="26" t="s">
        <v>36</v>
      </c>
      <c r="C187" s="27">
        <v>0.18</v>
      </c>
      <c r="D187" s="28"/>
      <c r="E187" s="28"/>
      <c r="F187" s="28"/>
      <c r="G187" s="28"/>
      <c r="H187" s="28"/>
      <c r="I187" s="28"/>
      <c r="J187" s="28"/>
      <c r="K187" s="28"/>
      <c r="L187" s="8">
        <f>L186*C187</f>
        <v>0</v>
      </c>
    </row>
    <row r="188" spans="1:12" x14ac:dyDescent="0.25">
      <c r="A188" s="3"/>
      <c r="B188" s="28" t="s">
        <v>37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30">
        <f>L187+L186</f>
        <v>0</v>
      </c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</sheetData>
  <mergeCells count="64">
    <mergeCell ref="A30:L30"/>
    <mergeCell ref="H6:I6"/>
    <mergeCell ref="J6:K6"/>
    <mergeCell ref="L6:L7"/>
    <mergeCell ref="A9:L9"/>
    <mergeCell ref="A10:A12"/>
    <mergeCell ref="A13:L13"/>
    <mergeCell ref="A16:A17"/>
    <mergeCell ref="A27:A29"/>
    <mergeCell ref="A25:A26"/>
    <mergeCell ref="A20:A21"/>
    <mergeCell ref="A18:A19"/>
    <mergeCell ref="A14:A15"/>
    <mergeCell ref="A22:A24"/>
    <mergeCell ref="B2:F2"/>
    <mergeCell ref="D4:F4"/>
    <mergeCell ref="A6:A7"/>
    <mergeCell ref="B6:B7"/>
    <mergeCell ref="C6:C7"/>
    <mergeCell ref="D6:E6"/>
    <mergeCell ref="F6:G6"/>
    <mergeCell ref="A174:A177"/>
    <mergeCell ref="A86:L86"/>
    <mergeCell ref="A87:A88"/>
    <mergeCell ref="A89:A90"/>
    <mergeCell ref="A91:A93"/>
    <mergeCell ref="A94:A95"/>
    <mergeCell ref="A96:A100"/>
    <mergeCell ref="A101:A103"/>
    <mergeCell ref="A104:L104"/>
    <mergeCell ref="A105:A106"/>
    <mergeCell ref="A107:A109"/>
    <mergeCell ref="A110:A111"/>
    <mergeCell ref="A112:A114"/>
    <mergeCell ref="A115:L115"/>
    <mergeCell ref="A146:A149"/>
    <mergeCell ref="A150:A152"/>
    <mergeCell ref="A120:A122"/>
    <mergeCell ref="A123:A124"/>
    <mergeCell ref="A125:A129"/>
    <mergeCell ref="A130:A132"/>
    <mergeCell ref="A170:A173"/>
    <mergeCell ref="A153:A155"/>
    <mergeCell ref="A156:A161"/>
    <mergeCell ref="A162:A169"/>
    <mergeCell ref="A133:L133"/>
    <mergeCell ref="A134:A135"/>
    <mergeCell ref="A136:A138"/>
    <mergeCell ref="A139:A141"/>
    <mergeCell ref="A142:A145"/>
    <mergeCell ref="A118:A119"/>
    <mergeCell ref="A31:A33"/>
    <mergeCell ref="A61:A65"/>
    <mergeCell ref="A66:A70"/>
    <mergeCell ref="A116:A117"/>
    <mergeCell ref="A71:A75"/>
    <mergeCell ref="A83:A85"/>
    <mergeCell ref="A80:A82"/>
    <mergeCell ref="A76:A79"/>
    <mergeCell ref="A34:A37"/>
    <mergeCell ref="A38:A46"/>
    <mergeCell ref="A47:A50"/>
    <mergeCell ref="A51:A55"/>
    <mergeCell ref="A56:A6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99"/>
  <sheetViews>
    <sheetView topLeftCell="A95" workbookViewId="0">
      <selection activeCell="S118" sqref="S118"/>
    </sheetView>
  </sheetViews>
  <sheetFormatPr defaultRowHeight="15" x14ac:dyDescent="0.25"/>
  <cols>
    <col min="1" max="1" width="4" style="9" customWidth="1"/>
    <col min="2" max="2" width="48" style="10" customWidth="1"/>
    <col min="3" max="3" width="9.140625" style="56"/>
    <col min="4" max="4" width="10.42578125" style="56" customWidth="1"/>
    <col min="5" max="11" width="9.140625" style="56"/>
    <col min="12" max="12" width="18.42578125" style="56" customWidth="1"/>
    <col min="13" max="16384" width="9.140625" style="9"/>
  </cols>
  <sheetData>
    <row r="2" spans="1:12" ht="65.25" customHeight="1" x14ac:dyDescent="0.25">
      <c r="B2" s="144" t="s">
        <v>307</v>
      </c>
      <c r="C2" s="144"/>
      <c r="D2" s="144"/>
      <c r="E2" s="144"/>
    </row>
    <row r="4" spans="1:12" x14ac:dyDescent="0.25">
      <c r="D4" s="145" t="s">
        <v>12</v>
      </c>
      <c r="E4" s="145"/>
      <c r="F4" s="145"/>
    </row>
    <row r="6" spans="1:12" ht="50.25" customHeight="1" x14ac:dyDescent="0.25">
      <c r="A6" s="143" t="s">
        <v>9</v>
      </c>
      <c r="B6" s="136" t="s">
        <v>0</v>
      </c>
      <c r="C6" s="136" t="s">
        <v>1</v>
      </c>
      <c r="D6" s="141" t="s">
        <v>2</v>
      </c>
      <c r="E6" s="142"/>
      <c r="F6" s="141" t="s">
        <v>5</v>
      </c>
      <c r="G6" s="142"/>
      <c r="H6" s="141" t="s">
        <v>8</v>
      </c>
      <c r="I6" s="142"/>
      <c r="J6" s="134" t="s">
        <v>10</v>
      </c>
      <c r="K6" s="135"/>
      <c r="L6" s="136" t="s">
        <v>7</v>
      </c>
    </row>
    <row r="7" spans="1:12" ht="80.25" customHeight="1" x14ac:dyDescent="0.25">
      <c r="A7" s="143"/>
      <c r="B7" s="137"/>
      <c r="C7" s="13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37"/>
    </row>
    <row r="8" spans="1:12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x14ac:dyDescent="0.25">
      <c r="A9" s="121" t="s">
        <v>42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x14ac:dyDescent="0.25">
      <c r="A10" s="130">
        <v>1</v>
      </c>
      <c r="B10" s="57" t="s">
        <v>201</v>
      </c>
      <c r="C10" s="58" t="s">
        <v>19</v>
      </c>
      <c r="D10" s="58"/>
      <c r="E10" s="58">
        <v>7</v>
      </c>
      <c r="F10" s="58"/>
      <c r="G10" s="58"/>
      <c r="H10" s="58"/>
      <c r="I10" s="58"/>
      <c r="J10" s="58"/>
      <c r="K10" s="58"/>
      <c r="L10" s="58"/>
    </row>
    <row r="11" spans="1:12" x14ac:dyDescent="0.25">
      <c r="A11" s="131"/>
      <c r="B11" s="60" t="s">
        <v>15</v>
      </c>
      <c r="C11" s="2" t="s">
        <v>16</v>
      </c>
      <c r="D11" s="2">
        <v>1</v>
      </c>
      <c r="E11" s="2">
        <f>E10*D11</f>
        <v>7</v>
      </c>
      <c r="F11" s="2"/>
      <c r="G11" s="2"/>
      <c r="H11" s="2"/>
      <c r="I11" s="2"/>
      <c r="J11" s="2"/>
      <c r="K11" s="2"/>
      <c r="L11" s="2"/>
    </row>
    <row r="12" spans="1:12" x14ac:dyDescent="0.25">
      <c r="A12" s="131"/>
      <c r="B12" s="74" t="s">
        <v>208</v>
      </c>
      <c r="C12" s="2" t="s">
        <v>19</v>
      </c>
      <c r="D12" s="2">
        <v>1.02</v>
      </c>
      <c r="E12" s="2">
        <f>E10*D12</f>
        <v>7.1400000000000006</v>
      </c>
      <c r="F12" s="59"/>
      <c r="G12" s="2"/>
      <c r="H12" s="2"/>
      <c r="I12" s="2"/>
      <c r="J12" s="2"/>
      <c r="K12" s="2"/>
      <c r="L12" s="2"/>
    </row>
    <row r="13" spans="1:12" x14ac:dyDescent="0.25">
      <c r="A13" s="132"/>
      <c r="B13" s="60" t="s">
        <v>48</v>
      </c>
      <c r="C13" s="2" t="s">
        <v>16</v>
      </c>
      <c r="D13" s="2">
        <v>0.25</v>
      </c>
      <c r="E13" s="2">
        <f>E10*D13</f>
        <v>1.75</v>
      </c>
      <c r="F13" s="59"/>
      <c r="G13" s="2"/>
      <c r="H13" s="2"/>
      <c r="I13" s="2"/>
      <c r="J13" s="2"/>
      <c r="K13" s="2"/>
      <c r="L13" s="2"/>
    </row>
    <row r="14" spans="1:12" x14ac:dyDescent="0.25">
      <c r="A14" s="130">
        <v>2</v>
      </c>
      <c r="B14" s="57" t="s">
        <v>131</v>
      </c>
      <c r="C14" s="58" t="s">
        <v>19</v>
      </c>
      <c r="D14" s="58"/>
      <c r="E14" s="58">
        <v>4</v>
      </c>
      <c r="F14" s="58"/>
      <c r="G14" s="58"/>
      <c r="H14" s="58"/>
      <c r="I14" s="58"/>
      <c r="J14" s="58"/>
      <c r="K14" s="58"/>
      <c r="L14" s="58"/>
    </row>
    <row r="15" spans="1:12" x14ac:dyDescent="0.25">
      <c r="A15" s="131"/>
      <c r="B15" s="60" t="s">
        <v>15</v>
      </c>
      <c r="C15" s="2" t="s">
        <v>16</v>
      </c>
      <c r="D15" s="2">
        <v>1</v>
      </c>
      <c r="E15" s="2">
        <f>E14*D15</f>
        <v>4</v>
      </c>
      <c r="F15" s="2"/>
      <c r="G15" s="2"/>
      <c r="H15" s="2"/>
      <c r="I15" s="2"/>
      <c r="J15" s="2"/>
      <c r="K15" s="2"/>
      <c r="L15" s="2"/>
    </row>
    <row r="16" spans="1:12" x14ac:dyDescent="0.25">
      <c r="A16" s="131"/>
      <c r="B16" s="60" t="s">
        <v>132</v>
      </c>
      <c r="C16" s="2" t="s">
        <v>19</v>
      </c>
      <c r="D16" s="2">
        <v>1.02</v>
      </c>
      <c r="E16" s="2">
        <f>E14*D16</f>
        <v>4.08</v>
      </c>
      <c r="F16" s="59"/>
      <c r="G16" s="2"/>
      <c r="H16" s="2"/>
      <c r="I16" s="2"/>
      <c r="J16" s="2"/>
      <c r="K16" s="2"/>
      <c r="L16" s="2"/>
    </row>
    <row r="17" spans="1:12" x14ac:dyDescent="0.25">
      <c r="A17" s="132"/>
      <c r="B17" s="60" t="s">
        <v>48</v>
      </c>
      <c r="C17" s="2" t="s">
        <v>16</v>
      </c>
      <c r="D17" s="2">
        <v>0.25</v>
      </c>
      <c r="E17" s="2">
        <f>E14*D17</f>
        <v>1</v>
      </c>
      <c r="F17" s="59"/>
      <c r="G17" s="2"/>
      <c r="H17" s="2"/>
      <c r="I17" s="2"/>
      <c r="J17" s="2"/>
      <c r="K17" s="2"/>
      <c r="L17" s="2"/>
    </row>
    <row r="18" spans="1:12" x14ac:dyDescent="0.25">
      <c r="A18" s="130">
        <v>3</v>
      </c>
      <c r="B18" s="57" t="s">
        <v>133</v>
      </c>
      <c r="C18" s="58" t="s">
        <v>19</v>
      </c>
      <c r="D18" s="58"/>
      <c r="E18" s="58">
        <v>14</v>
      </c>
      <c r="F18" s="59"/>
      <c r="G18" s="2"/>
      <c r="H18" s="2"/>
      <c r="I18" s="2"/>
      <c r="J18" s="2"/>
      <c r="K18" s="2"/>
      <c r="L18" s="2"/>
    </row>
    <row r="19" spans="1:12" x14ac:dyDescent="0.25">
      <c r="A19" s="131"/>
      <c r="B19" s="60" t="s">
        <v>15</v>
      </c>
      <c r="C19" s="2" t="s">
        <v>16</v>
      </c>
      <c r="D19" s="2">
        <v>1</v>
      </c>
      <c r="E19" s="2">
        <f>E18*D19</f>
        <v>14</v>
      </c>
      <c r="F19" s="2"/>
      <c r="G19" s="2"/>
      <c r="H19" s="2"/>
      <c r="I19" s="2"/>
      <c r="J19" s="2"/>
      <c r="K19" s="2"/>
      <c r="L19" s="2"/>
    </row>
    <row r="20" spans="1:12" x14ac:dyDescent="0.25">
      <c r="A20" s="131"/>
      <c r="B20" s="60" t="s">
        <v>134</v>
      </c>
      <c r="C20" s="2" t="s">
        <v>19</v>
      </c>
      <c r="D20" s="2">
        <v>1.02</v>
      </c>
      <c r="E20" s="2">
        <f>E18*D20</f>
        <v>14.280000000000001</v>
      </c>
      <c r="F20" s="59"/>
      <c r="G20" s="2"/>
      <c r="H20" s="2"/>
      <c r="I20" s="2"/>
      <c r="J20" s="2"/>
      <c r="K20" s="2"/>
      <c r="L20" s="2"/>
    </row>
    <row r="21" spans="1:12" x14ac:dyDescent="0.25">
      <c r="A21" s="132"/>
      <c r="B21" s="60" t="s">
        <v>48</v>
      </c>
      <c r="C21" s="2" t="s">
        <v>16</v>
      </c>
      <c r="D21" s="2">
        <v>0.25</v>
      </c>
      <c r="E21" s="2">
        <f>E18*D21</f>
        <v>3.5</v>
      </c>
      <c r="F21" s="59"/>
      <c r="G21" s="2"/>
      <c r="H21" s="2"/>
      <c r="I21" s="2"/>
      <c r="J21" s="2"/>
      <c r="K21" s="2"/>
      <c r="L21" s="2"/>
    </row>
    <row r="22" spans="1:12" x14ac:dyDescent="0.25">
      <c r="A22" s="119">
        <v>4</v>
      </c>
      <c r="B22" s="52" t="s">
        <v>43</v>
      </c>
      <c r="C22" s="58" t="s">
        <v>19</v>
      </c>
      <c r="D22" s="58"/>
      <c r="E22" s="58">
        <v>15</v>
      </c>
      <c r="F22" s="61"/>
      <c r="G22" s="58"/>
      <c r="H22" s="58"/>
      <c r="I22" s="58"/>
      <c r="J22" s="58"/>
      <c r="K22" s="58"/>
      <c r="L22" s="58"/>
    </row>
    <row r="23" spans="1:12" x14ac:dyDescent="0.25">
      <c r="A23" s="123"/>
      <c r="B23" s="60" t="s">
        <v>15</v>
      </c>
      <c r="C23" s="2" t="s">
        <v>16</v>
      </c>
      <c r="D23" s="2">
        <v>1</v>
      </c>
      <c r="E23" s="2">
        <f>E22*D23</f>
        <v>15</v>
      </c>
      <c r="F23" s="2"/>
      <c r="G23" s="2"/>
      <c r="H23" s="2"/>
      <c r="I23" s="2"/>
      <c r="J23" s="2"/>
      <c r="K23" s="2"/>
      <c r="L23" s="2"/>
    </row>
    <row r="24" spans="1:12" x14ac:dyDescent="0.25">
      <c r="A24" s="123"/>
      <c r="B24" s="60" t="s">
        <v>69</v>
      </c>
      <c r="C24" s="2" t="s">
        <v>19</v>
      </c>
      <c r="D24" s="2">
        <v>1.02</v>
      </c>
      <c r="E24" s="2">
        <f>E22*D24</f>
        <v>15.3</v>
      </c>
      <c r="F24" s="59"/>
      <c r="G24" s="2"/>
      <c r="H24" s="2"/>
      <c r="I24" s="2"/>
      <c r="J24" s="2"/>
      <c r="K24" s="2"/>
      <c r="L24" s="2"/>
    </row>
    <row r="25" spans="1:12" x14ac:dyDescent="0.25">
      <c r="A25" s="120"/>
      <c r="B25" s="60" t="s">
        <v>48</v>
      </c>
      <c r="C25" s="2" t="s">
        <v>16</v>
      </c>
      <c r="D25" s="2">
        <v>0.25</v>
      </c>
      <c r="E25" s="2">
        <f>E22*D25</f>
        <v>3.75</v>
      </c>
      <c r="F25" s="59"/>
      <c r="G25" s="2"/>
      <c r="H25" s="2"/>
      <c r="I25" s="2"/>
      <c r="J25" s="2"/>
      <c r="K25" s="2"/>
      <c r="L25" s="2"/>
    </row>
    <row r="26" spans="1:12" x14ac:dyDescent="0.25">
      <c r="A26" s="119">
        <v>5</v>
      </c>
      <c r="B26" s="52" t="s">
        <v>68</v>
      </c>
      <c r="C26" s="58" t="s">
        <v>19</v>
      </c>
      <c r="D26" s="58"/>
      <c r="E26" s="58">
        <v>15.5</v>
      </c>
      <c r="F26" s="61"/>
      <c r="G26" s="58"/>
      <c r="H26" s="58"/>
      <c r="I26" s="58"/>
      <c r="J26" s="58"/>
      <c r="K26" s="58"/>
      <c r="L26" s="58"/>
    </row>
    <row r="27" spans="1:12" x14ac:dyDescent="0.25">
      <c r="A27" s="123"/>
      <c r="B27" s="60" t="s">
        <v>15</v>
      </c>
      <c r="C27" s="2" t="s">
        <v>16</v>
      </c>
      <c r="D27" s="2">
        <v>1</v>
      </c>
      <c r="E27" s="2">
        <f>E26*D27</f>
        <v>15.5</v>
      </c>
      <c r="F27" s="2"/>
      <c r="G27" s="2"/>
      <c r="H27" s="2"/>
      <c r="I27" s="2"/>
      <c r="J27" s="2"/>
      <c r="K27" s="2"/>
      <c r="L27" s="2"/>
    </row>
    <row r="28" spans="1:12" x14ac:dyDescent="0.25">
      <c r="A28" s="123"/>
      <c r="B28" s="60" t="s">
        <v>69</v>
      </c>
      <c r="C28" s="2" t="s">
        <v>19</v>
      </c>
      <c r="D28" s="2">
        <v>1.02</v>
      </c>
      <c r="E28" s="2">
        <f>E26*D28</f>
        <v>15.81</v>
      </c>
      <c r="F28" s="59"/>
      <c r="G28" s="2"/>
      <c r="H28" s="2"/>
      <c r="I28" s="2"/>
      <c r="J28" s="2"/>
      <c r="K28" s="2"/>
      <c r="L28" s="2"/>
    </row>
    <row r="29" spans="1:12" x14ac:dyDescent="0.25">
      <c r="A29" s="120"/>
      <c r="B29" s="60" t="s">
        <v>48</v>
      </c>
      <c r="C29" s="2" t="s">
        <v>16</v>
      </c>
      <c r="D29" s="2">
        <v>0.25</v>
      </c>
      <c r="E29" s="2">
        <f>E26*D29</f>
        <v>3.875</v>
      </c>
      <c r="F29" s="59"/>
      <c r="G29" s="2"/>
      <c r="H29" s="2"/>
      <c r="I29" s="2"/>
      <c r="J29" s="2"/>
      <c r="K29" s="2"/>
      <c r="L29" s="2"/>
    </row>
    <row r="30" spans="1:12" x14ac:dyDescent="0.25">
      <c r="A30" s="119">
        <v>6</v>
      </c>
      <c r="B30" s="52" t="s">
        <v>245</v>
      </c>
      <c r="C30" s="58" t="s">
        <v>19</v>
      </c>
      <c r="D30" s="58"/>
      <c r="E30" s="58">
        <v>6</v>
      </c>
      <c r="F30" s="59"/>
      <c r="G30" s="2"/>
      <c r="H30" s="2"/>
      <c r="I30" s="2"/>
      <c r="J30" s="2"/>
      <c r="K30" s="2"/>
      <c r="L30" s="2"/>
    </row>
    <row r="31" spans="1:12" x14ac:dyDescent="0.25">
      <c r="A31" s="123"/>
      <c r="B31" s="60" t="s">
        <v>15</v>
      </c>
      <c r="C31" s="2" t="s">
        <v>16</v>
      </c>
      <c r="D31" s="2">
        <v>1</v>
      </c>
      <c r="E31" s="2">
        <f>E30*D31</f>
        <v>6</v>
      </c>
      <c r="F31" s="2"/>
      <c r="G31" s="2"/>
      <c r="H31" s="2"/>
      <c r="I31" s="2"/>
      <c r="J31" s="2"/>
      <c r="K31" s="2"/>
      <c r="L31" s="2"/>
    </row>
    <row r="32" spans="1:12" x14ac:dyDescent="0.25">
      <c r="A32" s="123"/>
      <c r="B32" s="60" t="s">
        <v>246</v>
      </c>
      <c r="C32" s="2" t="s">
        <v>19</v>
      </c>
      <c r="D32" s="2">
        <v>1.02</v>
      </c>
      <c r="E32" s="2">
        <f>E30*D32</f>
        <v>6.12</v>
      </c>
      <c r="F32" s="59"/>
      <c r="G32" s="2"/>
      <c r="H32" s="2"/>
      <c r="I32" s="2"/>
      <c r="J32" s="2"/>
      <c r="K32" s="2"/>
      <c r="L32" s="2"/>
    </row>
    <row r="33" spans="1:12" x14ac:dyDescent="0.25">
      <c r="A33" s="120"/>
      <c r="B33" s="60" t="s">
        <v>48</v>
      </c>
      <c r="C33" s="2" t="s">
        <v>16</v>
      </c>
      <c r="D33" s="2">
        <v>0.25</v>
      </c>
      <c r="E33" s="2">
        <f>E30*D33</f>
        <v>1.5</v>
      </c>
      <c r="F33" s="59"/>
      <c r="G33" s="2"/>
      <c r="H33" s="2"/>
      <c r="I33" s="2"/>
      <c r="J33" s="2"/>
      <c r="K33" s="2"/>
      <c r="L33" s="2"/>
    </row>
    <row r="34" spans="1:12" x14ac:dyDescent="0.25">
      <c r="A34" s="119">
        <v>7</v>
      </c>
      <c r="B34" s="52" t="s">
        <v>70</v>
      </c>
      <c r="C34" s="58" t="s">
        <v>21</v>
      </c>
      <c r="D34" s="58"/>
      <c r="E34" s="58">
        <v>3</v>
      </c>
      <c r="F34" s="61"/>
      <c r="G34" s="58"/>
      <c r="H34" s="58"/>
      <c r="I34" s="58"/>
      <c r="J34" s="58"/>
      <c r="K34" s="58"/>
      <c r="L34" s="58"/>
    </row>
    <row r="35" spans="1:12" x14ac:dyDescent="0.25">
      <c r="A35" s="123"/>
      <c r="B35" s="60" t="s">
        <v>15</v>
      </c>
      <c r="C35" s="2" t="s">
        <v>16</v>
      </c>
      <c r="D35" s="2">
        <v>1</v>
      </c>
      <c r="E35" s="2">
        <f>E34*D35</f>
        <v>3</v>
      </c>
      <c r="F35" s="76"/>
      <c r="G35" s="75"/>
      <c r="H35" s="2"/>
      <c r="I35" s="75"/>
      <c r="J35" s="76"/>
      <c r="K35" s="76"/>
      <c r="L35" s="75"/>
    </row>
    <row r="36" spans="1:12" x14ac:dyDescent="0.25">
      <c r="A36" s="120"/>
      <c r="B36" s="60" t="s">
        <v>71</v>
      </c>
      <c r="C36" s="2" t="s">
        <v>21</v>
      </c>
      <c r="D36" s="2">
        <v>1</v>
      </c>
      <c r="E36" s="2">
        <f>E34*D36</f>
        <v>3</v>
      </c>
      <c r="F36" s="76"/>
      <c r="G36" s="75"/>
      <c r="H36" s="76"/>
      <c r="I36" s="75"/>
      <c r="J36" s="76"/>
      <c r="K36" s="76"/>
      <c r="L36" s="75"/>
    </row>
    <row r="37" spans="1:12" x14ac:dyDescent="0.25">
      <c r="A37" s="119">
        <v>8</v>
      </c>
      <c r="B37" s="52" t="s">
        <v>72</v>
      </c>
      <c r="C37" s="58" t="s">
        <v>21</v>
      </c>
      <c r="D37" s="58"/>
      <c r="E37" s="58">
        <v>3</v>
      </c>
      <c r="F37" s="61"/>
      <c r="G37" s="58"/>
      <c r="H37" s="58"/>
      <c r="I37" s="58"/>
      <c r="J37" s="58"/>
      <c r="K37" s="58"/>
      <c r="L37" s="58"/>
    </row>
    <row r="38" spans="1:12" x14ac:dyDescent="0.25">
      <c r="A38" s="123"/>
      <c r="B38" s="60" t="s">
        <v>15</v>
      </c>
      <c r="C38" s="2" t="s">
        <v>16</v>
      </c>
      <c r="D38" s="2">
        <v>1</v>
      </c>
      <c r="E38" s="2">
        <f>E37*D38</f>
        <v>3</v>
      </c>
      <c r="F38" s="76"/>
      <c r="G38" s="75"/>
      <c r="H38" s="2"/>
      <c r="I38" s="75"/>
      <c r="J38" s="76"/>
      <c r="K38" s="76"/>
      <c r="L38" s="75"/>
    </row>
    <row r="39" spans="1:12" x14ac:dyDescent="0.25">
      <c r="A39" s="120"/>
      <c r="B39" s="60" t="s">
        <v>72</v>
      </c>
      <c r="C39" s="2" t="s">
        <v>21</v>
      </c>
      <c r="D39" s="2">
        <v>1</v>
      </c>
      <c r="E39" s="2">
        <f>E37*D39</f>
        <v>3</v>
      </c>
      <c r="F39" s="76"/>
      <c r="G39" s="75"/>
      <c r="H39" s="76"/>
      <c r="I39" s="75"/>
      <c r="J39" s="76"/>
      <c r="K39" s="76"/>
      <c r="L39" s="75"/>
    </row>
    <row r="40" spans="1:12" x14ac:dyDescent="0.25">
      <c r="A40" s="119">
        <v>9</v>
      </c>
      <c r="B40" s="52" t="s">
        <v>73</v>
      </c>
      <c r="C40" s="58" t="s">
        <v>21</v>
      </c>
      <c r="D40" s="58"/>
      <c r="E40" s="58">
        <v>3</v>
      </c>
      <c r="F40" s="61"/>
      <c r="G40" s="58"/>
      <c r="H40" s="58"/>
      <c r="I40" s="58"/>
      <c r="J40" s="58"/>
      <c r="K40" s="58"/>
      <c r="L40" s="58"/>
    </row>
    <row r="41" spans="1:12" x14ac:dyDescent="0.25">
      <c r="A41" s="123"/>
      <c r="B41" s="60" t="s">
        <v>15</v>
      </c>
      <c r="C41" s="2" t="s">
        <v>16</v>
      </c>
      <c r="D41" s="2">
        <v>1</v>
      </c>
      <c r="E41" s="2">
        <f>E40*D41</f>
        <v>3</v>
      </c>
      <c r="F41" s="76"/>
      <c r="G41" s="75"/>
      <c r="H41" s="2"/>
      <c r="I41" s="75"/>
      <c r="J41" s="76"/>
      <c r="K41" s="76"/>
      <c r="L41" s="75"/>
    </row>
    <row r="42" spans="1:12" x14ac:dyDescent="0.25">
      <c r="A42" s="120"/>
      <c r="B42" s="60" t="s">
        <v>74</v>
      </c>
      <c r="C42" s="2" t="s">
        <v>21</v>
      </c>
      <c r="D42" s="2">
        <v>1</v>
      </c>
      <c r="E42" s="2">
        <f>E40*D42</f>
        <v>3</v>
      </c>
      <c r="F42" s="76"/>
      <c r="G42" s="75"/>
      <c r="H42" s="76"/>
      <c r="I42" s="75"/>
      <c r="J42" s="76"/>
      <c r="K42" s="76"/>
      <c r="L42" s="75"/>
    </row>
    <row r="43" spans="1:12" x14ac:dyDescent="0.25">
      <c r="A43" s="123">
        <v>10</v>
      </c>
      <c r="B43" s="52" t="s">
        <v>75</v>
      </c>
      <c r="C43" s="58" t="s">
        <v>21</v>
      </c>
      <c r="D43" s="58"/>
      <c r="E43" s="58">
        <v>3</v>
      </c>
      <c r="F43" s="61"/>
      <c r="G43" s="58"/>
      <c r="H43" s="58"/>
      <c r="I43" s="58"/>
      <c r="J43" s="58"/>
      <c r="K43" s="58"/>
      <c r="L43" s="58"/>
    </row>
    <row r="44" spans="1:12" x14ac:dyDescent="0.25">
      <c r="A44" s="123"/>
      <c r="B44" s="60" t="s">
        <v>15</v>
      </c>
      <c r="C44" s="2" t="s">
        <v>16</v>
      </c>
      <c r="D44" s="2">
        <v>1</v>
      </c>
      <c r="E44" s="2">
        <f>E43*D44</f>
        <v>3</v>
      </c>
      <c r="F44" s="76"/>
      <c r="G44" s="75"/>
      <c r="H44" s="2"/>
      <c r="I44" s="75"/>
      <c r="J44" s="76"/>
      <c r="K44" s="76"/>
      <c r="L44" s="75"/>
    </row>
    <row r="45" spans="1:12" x14ac:dyDescent="0.25">
      <c r="A45" s="120"/>
      <c r="B45" s="60" t="s">
        <v>75</v>
      </c>
      <c r="C45" s="2" t="s">
        <v>21</v>
      </c>
      <c r="D45" s="2">
        <v>1</v>
      </c>
      <c r="E45" s="2">
        <f>E43*D45</f>
        <v>3</v>
      </c>
      <c r="F45" s="76"/>
      <c r="G45" s="75"/>
      <c r="H45" s="76"/>
      <c r="I45" s="75"/>
      <c r="J45" s="76"/>
      <c r="K45" s="76"/>
      <c r="L45" s="75"/>
    </row>
    <row r="46" spans="1:12" ht="25.5" x14ac:dyDescent="0.25">
      <c r="A46" s="119">
        <v>11</v>
      </c>
      <c r="B46" s="57" t="s">
        <v>291</v>
      </c>
      <c r="C46" s="58" t="s">
        <v>19</v>
      </c>
      <c r="D46" s="58"/>
      <c r="E46" s="58">
        <v>3</v>
      </c>
      <c r="F46" s="58"/>
      <c r="G46" s="58"/>
      <c r="H46" s="58"/>
      <c r="I46" s="58"/>
      <c r="J46" s="58"/>
      <c r="K46" s="58"/>
      <c r="L46" s="58"/>
    </row>
    <row r="47" spans="1:12" x14ac:dyDescent="0.25">
      <c r="A47" s="123"/>
      <c r="B47" s="60" t="s">
        <v>15</v>
      </c>
      <c r="C47" s="2" t="s">
        <v>16</v>
      </c>
      <c r="D47" s="2">
        <v>1</v>
      </c>
      <c r="E47" s="2">
        <f>E46*D47</f>
        <v>3</v>
      </c>
      <c r="F47" s="2"/>
      <c r="G47" s="2"/>
      <c r="H47" s="2"/>
      <c r="I47" s="2"/>
      <c r="J47" s="2"/>
      <c r="K47" s="2"/>
      <c r="L47" s="2"/>
    </row>
    <row r="48" spans="1:12" x14ac:dyDescent="0.25">
      <c r="A48" s="123"/>
      <c r="B48" s="74" t="s">
        <v>293</v>
      </c>
      <c r="C48" s="2" t="s">
        <v>19</v>
      </c>
      <c r="D48" s="2">
        <v>1.05</v>
      </c>
      <c r="E48" s="2">
        <f>E46*D48</f>
        <v>3.1500000000000004</v>
      </c>
      <c r="F48" s="59"/>
      <c r="G48" s="2"/>
      <c r="H48" s="2"/>
      <c r="I48" s="2"/>
      <c r="J48" s="2"/>
      <c r="K48" s="2"/>
      <c r="L48" s="2"/>
    </row>
    <row r="49" spans="1:12" x14ac:dyDescent="0.25">
      <c r="A49" s="120"/>
      <c r="B49" s="60" t="s">
        <v>48</v>
      </c>
      <c r="C49" s="2" t="s">
        <v>16</v>
      </c>
      <c r="D49" s="2">
        <v>0.1</v>
      </c>
      <c r="E49" s="2">
        <f>E46*D49</f>
        <v>0.30000000000000004</v>
      </c>
      <c r="F49" s="59"/>
      <c r="G49" s="2"/>
      <c r="H49" s="2"/>
      <c r="I49" s="2"/>
      <c r="J49" s="2"/>
      <c r="K49" s="2"/>
      <c r="L49" s="2"/>
    </row>
    <row r="50" spans="1:12" ht="25.5" x14ac:dyDescent="0.25">
      <c r="A50" s="119">
        <v>12</v>
      </c>
      <c r="B50" s="57" t="s">
        <v>290</v>
      </c>
      <c r="C50" s="58" t="s">
        <v>19</v>
      </c>
      <c r="D50" s="58"/>
      <c r="E50" s="58">
        <v>3</v>
      </c>
      <c r="F50" s="58"/>
      <c r="G50" s="58"/>
      <c r="H50" s="58"/>
      <c r="I50" s="58"/>
      <c r="J50" s="58"/>
      <c r="K50" s="58"/>
      <c r="L50" s="58"/>
    </row>
    <row r="51" spans="1:12" x14ac:dyDescent="0.25">
      <c r="A51" s="123"/>
      <c r="B51" s="60" t="s">
        <v>15</v>
      </c>
      <c r="C51" s="2" t="s">
        <v>16</v>
      </c>
      <c r="D51" s="2">
        <v>1</v>
      </c>
      <c r="E51" s="2">
        <f>E50*D51</f>
        <v>3</v>
      </c>
      <c r="F51" s="2"/>
      <c r="G51" s="2"/>
      <c r="H51" s="2"/>
      <c r="I51" s="2"/>
      <c r="J51" s="2"/>
      <c r="K51" s="2"/>
      <c r="L51" s="2"/>
    </row>
    <row r="52" spans="1:12" x14ac:dyDescent="0.25">
      <c r="A52" s="123"/>
      <c r="B52" s="74" t="s">
        <v>292</v>
      </c>
      <c r="C52" s="2" t="s">
        <v>19</v>
      </c>
      <c r="D52" s="2">
        <v>1.05</v>
      </c>
      <c r="E52" s="2">
        <f>E50*D52</f>
        <v>3.1500000000000004</v>
      </c>
      <c r="F52" s="59"/>
      <c r="G52" s="2"/>
      <c r="H52" s="2"/>
      <c r="I52" s="2"/>
      <c r="J52" s="2"/>
      <c r="K52" s="2"/>
      <c r="L52" s="2"/>
    </row>
    <row r="53" spans="1:12" x14ac:dyDescent="0.25">
      <c r="A53" s="120"/>
      <c r="B53" s="60" t="s">
        <v>48</v>
      </c>
      <c r="C53" s="2" t="s">
        <v>16</v>
      </c>
      <c r="D53" s="2">
        <v>0.1</v>
      </c>
      <c r="E53" s="2">
        <f>E50*D53</f>
        <v>0.30000000000000004</v>
      </c>
      <c r="F53" s="59"/>
      <c r="G53" s="2"/>
      <c r="H53" s="2"/>
      <c r="I53" s="2"/>
      <c r="J53" s="2"/>
      <c r="K53" s="2"/>
      <c r="L53" s="2"/>
    </row>
    <row r="54" spans="1:12" x14ac:dyDescent="0.25">
      <c r="A54" s="121" t="s">
        <v>76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1:12" ht="25.5" x14ac:dyDescent="0.25">
      <c r="A55" s="130">
        <v>1</v>
      </c>
      <c r="B55" s="57" t="s">
        <v>135</v>
      </c>
      <c r="C55" s="58" t="s">
        <v>21</v>
      </c>
      <c r="D55" s="58"/>
      <c r="E55" s="58">
        <v>1</v>
      </c>
      <c r="F55" s="61"/>
      <c r="G55" s="58"/>
      <c r="H55" s="58"/>
      <c r="I55" s="58"/>
      <c r="J55" s="58"/>
      <c r="K55" s="58"/>
      <c r="L55" s="58"/>
    </row>
    <row r="56" spans="1:12" x14ac:dyDescent="0.25">
      <c r="A56" s="131"/>
      <c r="B56" s="60" t="s">
        <v>15</v>
      </c>
      <c r="C56" s="2" t="s">
        <v>16</v>
      </c>
      <c r="D56" s="2">
        <v>1</v>
      </c>
      <c r="E56" s="2">
        <f>E55*D56</f>
        <v>1</v>
      </c>
      <c r="F56" s="75"/>
      <c r="G56" s="75"/>
      <c r="H56" s="76"/>
      <c r="I56" s="75"/>
      <c r="J56" s="75"/>
      <c r="K56" s="75"/>
      <c r="L56" s="75"/>
    </row>
    <row r="57" spans="1:12" ht="25.5" x14ac:dyDescent="0.25">
      <c r="A57" s="131"/>
      <c r="B57" s="74" t="s">
        <v>138</v>
      </c>
      <c r="C57" s="2" t="s">
        <v>21</v>
      </c>
      <c r="D57" s="2">
        <v>1</v>
      </c>
      <c r="E57" s="2">
        <f>E55*D57</f>
        <v>1</v>
      </c>
      <c r="F57" s="8"/>
      <c r="G57" s="8"/>
      <c r="H57" s="8"/>
      <c r="I57" s="8"/>
      <c r="J57" s="8"/>
      <c r="K57" s="8"/>
      <c r="L57" s="8"/>
    </row>
    <row r="58" spans="1:12" x14ac:dyDescent="0.25">
      <c r="A58" s="132"/>
      <c r="B58" s="60" t="s">
        <v>136</v>
      </c>
      <c r="C58" s="2" t="s">
        <v>21</v>
      </c>
      <c r="D58" s="2">
        <v>1</v>
      </c>
      <c r="E58" s="2">
        <f>E55*D58</f>
        <v>1</v>
      </c>
      <c r="F58" s="8"/>
      <c r="G58" s="8"/>
      <c r="H58" s="8"/>
      <c r="I58" s="8"/>
      <c r="J58" s="8"/>
      <c r="K58" s="8"/>
      <c r="L58" s="8"/>
    </row>
    <row r="59" spans="1:12" x14ac:dyDescent="0.25">
      <c r="A59" s="130">
        <v>2</v>
      </c>
      <c r="B59" s="57" t="s">
        <v>202</v>
      </c>
      <c r="C59" s="58" t="s">
        <v>21</v>
      </c>
      <c r="D59" s="58"/>
      <c r="E59" s="58">
        <v>1</v>
      </c>
      <c r="F59" s="61"/>
      <c r="G59" s="58"/>
      <c r="H59" s="58"/>
      <c r="I59" s="58"/>
      <c r="J59" s="58"/>
      <c r="K59" s="58"/>
      <c r="L59" s="58"/>
    </row>
    <row r="60" spans="1:12" x14ac:dyDescent="0.25">
      <c r="A60" s="131"/>
      <c r="B60" s="60" t="s">
        <v>15</v>
      </c>
      <c r="C60" s="2" t="s">
        <v>16</v>
      </c>
      <c r="D60" s="2">
        <v>1</v>
      </c>
      <c r="E60" s="2">
        <f>E59*D60</f>
        <v>1</v>
      </c>
      <c r="F60" s="75"/>
      <c r="G60" s="75"/>
      <c r="H60" s="76"/>
      <c r="I60" s="75"/>
      <c r="J60" s="75"/>
      <c r="K60" s="75"/>
      <c r="L60" s="75"/>
    </row>
    <row r="61" spans="1:12" ht="25.5" x14ac:dyDescent="0.25">
      <c r="A61" s="132"/>
      <c r="B61" s="74" t="s">
        <v>137</v>
      </c>
      <c r="C61" s="2" t="s">
        <v>21</v>
      </c>
      <c r="D61" s="2">
        <v>1</v>
      </c>
      <c r="E61" s="2">
        <f>E59*D61</f>
        <v>1</v>
      </c>
      <c r="F61" s="8"/>
      <c r="G61" s="8"/>
      <c r="H61" s="8"/>
      <c r="I61" s="8"/>
      <c r="J61" s="8"/>
      <c r="K61" s="8"/>
      <c r="L61" s="8"/>
    </row>
    <row r="62" spans="1:12" x14ac:dyDescent="0.25">
      <c r="A62" s="119">
        <v>3</v>
      </c>
      <c r="B62" s="52" t="s">
        <v>77</v>
      </c>
      <c r="C62" s="58" t="s">
        <v>21</v>
      </c>
      <c r="D62" s="58"/>
      <c r="E62" s="58">
        <v>1</v>
      </c>
      <c r="F62" s="61"/>
      <c r="G62" s="58"/>
      <c r="H62" s="58"/>
      <c r="I62" s="58"/>
      <c r="J62" s="58"/>
      <c r="K62" s="58"/>
      <c r="L62" s="58"/>
    </row>
    <row r="63" spans="1:12" x14ac:dyDescent="0.25">
      <c r="A63" s="123"/>
      <c r="B63" s="60" t="s">
        <v>15</v>
      </c>
      <c r="C63" s="2" t="s">
        <v>16</v>
      </c>
      <c r="D63" s="2">
        <v>1</v>
      </c>
      <c r="E63" s="2">
        <f>E62*D63</f>
        <v>1</v>
      </c>
      <c r="F63" s="59"/>
      <c r="G63" s="2"/>
      <c r="H63" s="2"/>
      <c r="I63" s="2"/>
      <c r="J63" s="2"/>
      <c r="K63" s="2"/>
      <c r="L63" s="2"/>
    </row>
    <row r="64" spans="1:12" x14ac:dyDescent="0.25">
      <c r="A64" s="123"/>
      <c r="B64" s="60" t="s">
        <v>107</v>
      </c>
      <c r="C64" s="2" t="s">
        <v>21</v>
      </c>
      <c r="D64" s="2">
        <v>1</v>
      </c>
      <c r="E64" s="2">
        <f>E63*D64</f>
        <v>1</v>
      </c>
      <c r="F64" s="59"/>
      <c r="G64" s="2"/>
      <c r="H64" s="2"/>
      <c r="I64" s="2"/>
      <c r="J64" s="2"/>
      <c r="K64" s="2"/>
      <c r="L64" s="2"/>
    </row>
    <row r="65" spans="1:12" x14ac:dyDescent="0.25">
      <c r="A65" s="123"/>
      <c r="B65" s="60" t="s">
        <v>17</v>
      </c>
      <c r="C65" s="2" t="s">
        <v>16</v>
      </c>
      <c r="D65" s="2">
        <v>1</v>
      </c>
      <c r="E65" s="2">
        <f>E64*D65</f>
        <v>1</v>
      </c>
      <c r="F65" s="59"/>
      <c r="G65" s="2"/>
      <c r="H65" s="2"/>
      <c r="I65" s="2"/>
      <c r="J65" s="2"/>
      <c r="K65" s="2"/>
      <c r="L65" s="2"/>
    </row>
    <row r="66" spans="1:12" x14ac:dyDescent="0.25">
      <c r="A66" s="119">
        <v>4</v>
      </c>
      <c r="B66" s="52" t="s">
        <v>49</v>
      </c>
      <c r="C66" s="58" t="s">
        <v>21</v>
      </c>
      <c r="D66" s="58"/>
      <c r="E66" s="58">
        <v>1</v>
      </c>
      <c r="F66" s="61"/>
      <c r="G66" s="58"/>
      <c r="H66" s="61"/>
      <c r="I66" s="61"/>
      <c r="J66" s="61"/>
      <c r="K66" s="61"/>
      <c r="L66" s="61"/>
    </row>
    <row r="67" spans="1:12" x14ac:dyDescent="0.25">
      <c r="A67" s="123"/>
      <c r="B67" s="60" t="s">
        <v>15</v>
      </c>
      <c r="C67" s="2" t="s">
        <v>16</v>
      </c>
      <c r="D67" s="2">
        <v>1</v>
      </c>
      <c r="E67" s="2">
        <f>E66*D67</f>
        <v>1</v>
      </c>
      <c r="F67" s="59"/>
      <c r="G67" s="2"/>
      <c r="H67" s="59"/>
      <c r="I67" s="59"/>
      <c r="J67" s="59"/>
      <c r="K67" s="59"/>
      <c r="L67" s="59"/>
    </row>
    <row r="68" spans="1:12" x14ac:dyDescent="0.25">
      <c r="A68" s="123"/>
      <c r="B68" s="60" t="s">
        <v>141</v>
      </c>
      <c r="C68" s="2" t="s">
        <v>21</v>
      </c>
      <c r="D68" s="2">
        <v>1</v>
      </c>
      <c r="E68" s="2">
        <f>E67*D68</f>
        <v>1</v>
      </c>
      <c r="F68" s="59"/>
      <c r="G68" s="2"/>
      <c r="H68" s="59"/>
      <c r="I68" s="59"/>
      <c r="J68" s="59"/>
      <c r="K68" s="59"/>
      <c r="L68" s="59"/>
    </row>
    <row r="69" spans="1:12" x14ac:dyDescent="0.25">
      <c r="A69" s="123"/>
      <c r="B69" s="60" t="s">
        <v>17</v>
      </c>
      <c r="C69" s="2" t="s">
        <v>16</v>
      </c>
      <c r="D69" s="2">
        <v>1</v>
      </c>
      <c r="E69" s="2">
        <f>E68*D69</f>
        <v>1</v>
      </c>
      <c r="F69" s="59"/>
      <c r="G69" s="2"/>
      <c r="H69" s="59"/>
      <c r="I69" s="59"/>
      <c r="J69" s="59"/>
      <c r="K69" s="59"/>
      <c r="L69" s="59"/>
    </row>
    <row r="70" spans="1:12" x14ac:dyDescent="0.25">
      <c r="A70" s="119">
        <v>5</v>
      </c>
      <c r="B70" s="52" t="s">
        <v>139</v>
      </c>
      <c r="C70" s="58" t="s">
        <v>21</v>
      </c>
      <c r="D70" s="58"/>
      <c r="E70" s="58">
        <v>1</v>
      </c>
      <c r="F70" s="61"/>
      <c r="G70" s="58"/>
      <c r="H70" s="58"/>
      <c r="I70" s="58"/>
      <c r="J70" s="58"/>
      <c r="K70" s="58"/>
      <c r="L70" s="58"/>
    </row>
    <row r="71" spans="1:12" x14ac:dyDescent="0.25">
      <c r="A71" s="123"/>
      <c r="B71" s="60" t="s">
        <v>15</v>
      </c>
      <c r="C71" s="2" t="s">
        <v>16</v>
      </c>
      <c r="D71" s="2">
        <v>1</v>
      </c>
      <c r="E71" s="2">
        <f>E70*D71</f>
        <v>1</v>
      </c>
      <c r="F71" s="59"/>
      <c r="G71" s="2"/>
      <c r="H71" s="2"/>
      <c r="I71" s="2"/>
      <c r="J71" s="2"/>
      <c r="K71" s="2"/>
      <c r="L71" s="2"/>
    </row>
    <row r="72" spans="1:12" x14ac:dyDescent="0.25">
      <c r="A72" s="123"/>
      <c r="B72" s="60" t="s">
        <v>140</v>
      </c>
      <c r="C72" s="2" t="s">
        <v>21</v>
      </c>
      <c r="D72" s="2">
        <v>1</v>
      </c>
      <c r="E72" s="2">
        <f>E70*D72</f>
        <v>1</v>
      </c>
      <c r="F72" s="59"/>
      <c r="G72" s="2"/>
      <c r="H72" s="2"/>
      <c r="I72" s="2"/>
      <c r="J72" s="2"/>
      <c r="K72" s="2"/>
      <c r="L72" s="2"/>
    </row>
    <row r="73" spans="1:12" x14ac:dyDescent="0.25">
      <c r="A73" s="120"/>
      <c r="B73" s="60" t="s">
        <v>17</v>
      </c>
      <c r="C73" s="2" t="s">
        <v>16</v>
      </c>
      <c r="D73" s="2">
        <v>2</v>
      </c>
      <c r="E73" s="2">
        <f>E70*D73</f>
        <v>2</v>
      </c>
      <c r="F73" s="59"/>
      <c r="G73" s="2"/>
      <c r="H73" s="2"/>
      <c r="I73" s="2"/>
      <c r="J73" s="2"/>
      <c r="K73" s="2"/>
      <c r="L73" s="2"/>
    </row>
    <row r="74" spans="1:12" x14ac:dyDescent="0.25">
      <c r="A74" s="119">
        <v>6</v>
      </c>
      <c r="B74" s="57" t="s">
        <v>80</v>
      </c>
      <c r="C74" s="58" t="s">
        <v>21</v>
      </c>
      <c r="D74" s="58"/>
      <c r="E74" s="58">
        <v>2</v>
      </c>
      <c r="F74" s="61"/>
      <c r="G74" s="58"/>
      <c r="H74" s="58"/>
      <c r="I74" s="58"/>
      <c r="J74" s="58"/>
      <c r="K74" s="58"/>
      <c r="L74" s="58"/>
    </row>
    <row r="75" spans="1:12" x14ac:dyDescent="0.25">
      <c r="A75" s="123"/>
      <c r="B75" s="60" t="s">
        <v>15</v>
      </c>
      <c r="C75" s="2" t="s">
        <v>16</v>
      </c>
      <c r="D75" s="2">
        <v>1</v>
      </c>
      <c r="E75" s="2">
        <f>E74*D75</f>
        <v>2</v>
      </c>
      <c r="F75" s="59"/>
      <c r="G75" s="2"/>
      <c r="H75" s="2"/>
      <c r="I75" s="2"/>
      <c r="J75" s="2"/>
      <c r="K75" s="2"/>
      <c r="L75" s="2"/>
    </row>
    <row r="76" spans="1:12" x14ac:dyDescent="0.25">
      <c r="A76" s="123"/>
      <c r="B76" s="60" t="s">
        <v>93</v>
      </c>
      <c r="C76" s="2" t="s">
        <v>21</v>
      </c>
      <c r="D76" s="2">
        <v>1</v>
      </c>
      <c r="E76" s="2">
        <f>E75*D76</f>
        <v>2</v>
      </c>
      <c r="F76" s="59"/>
      <c r="G76" s="2"/>
      <c r="H76" s="2"/>
      <c r="I76" s="2"/>
      <c r="J76" s="2"/>
      <c r="K76" s="2"/>
      <c r="L76" s="2"/>
    </row>
    <row r="77" spans="1:12" x14ac:dyDescent="0.25">
      <c r="A77" s="120"/>
      <c r="B77" s="60" t="s">
        <v>48</v>
      </c>
      <c r="C77" s="2" t="s">
        <v>16</v>
      </c>
      <c r="D77" s="2">
        <v>2</v>
      </c>
      <c r="E77" s="2">
        <f>E76*D77</f>
        <v>4</v>
      </c>
      <c r="F77" s="59"/>
      <c r="G77" s="2"/>
      <c r="H77" s="2"/>
      <c r="I77" s="2"/>
      <c r="J77" s="2"/>
      <c r="K77" s="2"/>
      <c r="L77" s="2"/>
    </row>
    <row r="78" spans="1:12" x14ac:dyDescent="0.25">
      <c r="A78" s="119">
        <v>7</v>
      </c>
      <c r="B78" s="52" t="s">
        <v>46</v>
      </c>
      <c r="C78" s="58" t="s">
        <v>21</v>
      </c>
      <c r="D78" s="58"/>
      <c r="E78" s="58">
        <v>2</v>
      </c>
      <c r="F78" s="61"/>
      <c r="G78" s="58"/>
      <c r="H78" s="58"/>
      <c r="I78" s="58"/>
      <c r="J78" s="58"/>
      <c r="K78" s="58"/>
      <c r="L78" s="58"/>
    </row>
    <row r="79" spans="1:12" x14ac:dyDescent="0.25">
      <c r="A79" s="123"/>
      <c r="B79" s="60" t="s">
        <v>15</v>
      </c>
      <c r="C79" s="2" t="s">
        <v>16</v>
      </c>
      <c r="D79" s="2">
        <v>1</v>
      </c>
      <c r="E79" s="2">
        <f>E78*D79</f>
        <v>2</v>
      </c>
      <c r="F79" s="76"/>
      <c r="G79" s="75"/>
      <c r="H79" s="76"/>
      <c r="I79" s="75"/>
      <c r="J79" s="76"/>
      <c r="K79" s="76"/>
      <c r="L79" s="75"/>
    </row>
    <row r="80" spans="1:12" x14ac:dyDescent="0.25">
      <c r="A80" s="123"/>
      <c r="B80" s="60" t="s">
        <v>279</v>
      </c>
      <c r="C80" s="2" t="s">
        <v>21</v>
      </c>
      <c r="D80" s="2">
        <v>1</v>
      </c>
      <c r="E80" s="2">
        <f>E78*D80</f>
        <v>2</v>
      </c>
      <c r="F80" s="77"/>
      <c r="G80" s="78"/>
      <c r="H80" s="77"/>
      <c r="I80" s="78"/>
      <c r="J80" s="77"/>
      <c r="K80" s="77"/>
      <c r="L80" s="78"/>
    </row>
    <row r="81" spans="1:12" x14ac:dyDescent="0.25">
      <c r="A81" s="120"/>
      <c r="B81" s="60" t="s">
        <v>48</v>
      </c>
      <c r="C81" s="2" t="s">
        <v>16</v>
      </c>
      <c r="D81" s="2">
        <v>1</v>
      </c>
      <c r="E81" s="2">
        <f>E78*D81</f>
        <v>2</v>
      </c>
      <c r="F81" s="59"/>
      <c r="G81" s="75"/>
      <c r="H81" s="76"/>
      <c r="I81" s="75"/>
      <c r="J81" s="76"/>
      <c r="K81" s="76"/>
      <c r="L81" s="75"/>
    </row>
    <row r="82" spans="1:12" x14ac:dyDescent="0.25">
      <c r="A82" s="119">
        <v>8</v>
      </c>
      <c r="B82" s="57" t="s">
        <v>44</v>
      </c>
      <c r="C82" s="58" t="s">
        <v>21</v>
      </c>
      <c r="D82" s="58"/>
      <c r="E82" s="58">
        <v>4</v>
      </c>
      <c r="F82" s="61"/>
      <c r="G82" s="58"/>
      <c r="H82" s="58"/>
      <c r="I82" s="58"/>
      <c r="J82" s="58"/>
      <c r="K82" s="58"/>
      <c r="L82" s="58"/>
    </row>
    <row r="83" spans="1:12" x14ac:dyDescent="0.25">
      <c r="A83" s="123"/>
      <c r="B83" s="60" t="s">
        <v>15</v>
      </c>
      <c r="C83" s="2" t="s">
        <v>16</v>
      </c>
      <c r="D83" s="2">
        <v>1</v>
      </c>
      <c r="E83" s="2">
        <f>E82*D83</f>
        <v>4</v>
      </c>
      <c r="F83" s="79"/>
      <c r="G83" s="75"/>
      <c r="H83" s="76"/>
      <c r="I83" s="75"/>
      <c r="J83" s="79"/>
      <c r="K83" s="79"/>
      <c r="L83" s="75"/>
    </row>
    <row r="84" spans="1:12" x14ac:dyDescent="0.25">
      <c r="A84" s="120"/>
      <c r="B84" s="60" t="s">
        <v>45</v>
      </c>
      <c r="C84" s="2" t="s">
        <v>21</v>
      </c>
      <c r="D84" s="80">
        <v>1</v>
      </c>
      <c r="E84" s="2">
        <f>E82*D84</f>
        <v>4</v>
      </c>
      <c r="F84" s="79"/>
      <c r="G84" s="75"/>
      <c r="H84" s="79"/>
      <c r="I84" s="75"/>
      <c r="J84" s="79"/>
      <c r="K84" s="79"/>
      <c r="L84" s="75"/>
    </row>
    <row r="85" spans="1:12" x14ac:dyDescent="0.25">
      <c r="A85" s="121" t="s">
        <v>287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1:12" x14ac:dyDescent="0.25">
      <c r="A86" s="119">
        <v>1</v>
      </c>
      <c r="B86" s="52" t="s">
        <v>288</v>
      </c>
      <c r="C86" s="58" t="s">
        <v>19</v>
      </c>
      <c r="D86" s="58"/>
      <c r="E86" s="58">
        <v>3.6</v>
      </c>
      <c r="F86" s="61"/>
      <c r="G86" s="61"/>
      <c r="H86" s="61"/>
      <c r="I86" s="62"/>
      <c r="J86" s="61"/>
      <c r="K86" s="61"/>
      <c r="L86" s="62"/>
    </row>
    <row r="87" spans="1:12" x14ac:dyDescent="0.25">
      <c r="A87" s="120"/>
      <c r="B87" s="60" t="s">
        <v>15</v>
      </c>
      <c r="C87" s="2" t="s">
        <v>16</v>
      </c>
      <c r="D87" s="2">
        <v>1</v>
      </c>
      <c r="E87" s="2">
        <f>D87*E86</f>
        <v>3.6</v>
      </c>
      <c r="F87" s="59"/>
      <c r="G87" s="59"/>
      <c r="H87" s="59"/>
      <c r="I87" s="65"/>
      <c r="J87" s="59"/>
      <c r="K87" s="59"/>
      <c r="L87" s="65"/>
    </row>
    <row r="88" spans="1:12" x14ac:dyDescent="0.25">
      <c r="A88" s="119">
        <v>2</v>
      </c>
      <c r="B88" s="52" t="s">
        <v>113</v>
      </c>
      <c r="C88" s="58" t="s">
        <v>14</v>
      </c>
      <c r="D88" s="58"/>
      <c r="E88" s="58">
        <v>0.13200000000000001</v>
      </c>
      <c r="F88" s="61"/>
      <c r="G88" s="61"/>
      <c r="H88" s="61"/>
      <c r="I88" s="62"/>
      <c r="J88" s="61"/>
      <c r="K88" s="61"/>
      <c r="L88" s="62"/>
    </row>
    <row r="89" spans="1:12" x14ac:dyDescent="0.25">
      <c r="A89" s="120"/>
      <c r="B89" s="60" t="s">
        <v>15</v>
      </c>
      <c r="C89" s="2" t="s">
        <v>16</v>
      </c>
      <c r="D89" s="2">
        <v>1</v>
      </c>
      <c r="E89" s="2">
        <f>D89*E88</f>
        <v>0.13200000000000001</v>
      </c>
      <c r="F89" s="59"/>
      <c r="G89" s="59"/>
      <c r="H89" s="59"/>
      <c r="I89" s="65"/>
      <c r="J89" s="59"/>
      <c r="K89" s="59"/>
      <c r="L89" s="65"/>
    </row>
    <row r="90" spans="1:12" x14ac:dyDescent="0.25">
      <c r="A90" s="119">
        <v>3</v>
      </c>
      <c r="B90" s="52" t="s">
        <v>114</v>
      </c>
      <c r="C90" s="58" t="s">
        <v>14</v>
      </c>
      <c r="D90" s="58"/>
      <c r="E90" s="58">
        <v>7.0000000000000007E-2</v>
      </c>
      <c r="F90" s="61"/>
      <c r="G90" s="61"/>
      <c r="H90" s="61"/>
      <c r="I90" s="62"/>
      <c r="J90" s="61"/>
      <c r="K90" s="61"/>
      <c r="L90" s="62"/>
    </row>
    <row r="91" spans="1:12" x14ac:dyDescent="0.25">
      <c r="A91" s="123"/>
      <c r="B91" s="60" t="s">
        <v>15</v>
      </c>
      <c r="C91" s="2" t="s">
        <v>16</v>
      </c>
      <c r="D91" s="2">
        <v>1</v>
      </c>
      <c r="E91" s="2">
        <f>D91*E90</f>
        <v>7.0000000000000007E-2</v>
      </c>
      <c r="F91" s="59"/>
      <c r="G91" s="59"/>
      <c r="H91" s="59"/>
      <c r="I91" s="65"/>
      <c r="J91" s="59"/>
      <c r="K91" s="59"/>
      <c r="L91" s="65"/>
    </row>
    <row r="92" spans="1:12" x14ac:dyDescent="0.25">
      <c r="A92" s="120"/>
      <c r="B92" s="60" t="s">
        <v>115</v>
      </c>
      <c r="C92" s="2" t="s">
        <v>14</v>
      </c>
      <c r="D92" s="2">
        <v>1.21</v>
      </c>
      <c r="E92" s="2">
        <f>E90*D92</f>
        <v>8.4700000000000011E-2</v>
      </c>
      <c r="F92" s="59"/>
      <c r="G92" s="59"/>
      <c r="H92" s="59"/>
      <c r="I92" s="59"/>
      <c r="J92" s="59"/>
      <c r="K92" s="59"/>
      <c r="L92" s="65"/>
    </row>
    <row r="93" spans="1:12" x14ac:dyDescent="0.25">
      <c r="A93" s="119">
        <v>4</v>
      </c>
      <c r="B93" s="52" t="s">
        <v>116</v>
      </c>
      <c r="C93" s="58" t="s">
        <v>14</v>
      </c>
      <c r="D93" s="58"/>
      <c r="E93" s="58">
        <v>6.2E-2</v>
      </c>
      <c r="F93" s="61"/>
      <c r="G93" s="61"/>
      <c r="H93" s="61"/>
      <c r="I93" s="62"/>
      <c r="J93" s="61"/>
      <c r="K93" s="61"/>
      <c r="L93" s="62"/>
    </row>
    <row r="94" spans="1:12" x14ac:dyDescent="0.25">
      <c r="A94" s="120"/>
      <c r="B94" s="60" t="s">
        <v>15</v>
      </c>
      <c r="C94" s="2" t="s">
        <v>16</v>
      </c>
      <c r="D94" s="2">
        <v>1</v>
      </c>
      <c r="E94" s="2">
        <f>D94*E93</f>
        <v>6.2E-2</v>
      </c>
      <c r="F94" s="59"/>
      <c r="G94" s="59"/>
      <c r="H94" s="59"/>
      <c r="I94" s="65"/>
      <c r="J94" s="59"/>
      <c r="K94" s="59"/>
      <c r="L94" s="65"/>
    </row>
    <row r="95" spans="1:12" x14ac:dyDescent="0.25">
      <c r="A95" s="119">
        <v>5</v>
      </c>
      <c r="B95" s="57" t="s">
        <v>196</v>
      </c>
      <c r="C95" s="58" t="s">
        <v>117</v>
      </c>
      <c r="D95" s="58"/>
      <c r="E95" s="58">
        <v>0.1</v>
      </c>
      <c r="F95" s="59"/>
      <c r="G95" s="75"/>
      <c r="H95" s="76"/>
      <c r="I95" s="75"/>
      <c r="J95" s="76"/>
      <c r="K95" s="76"/>
      <c r="L95" s="75"/>
    </row>
    <row r="96" spans="1:12" x14ac:dyDescent="0.25">
      <c r="A96" s="123"/>
      <c r="B96" s="60" t="s">
        <v>15</v>
      </c>
      <c r="C96" s="2" t="s">
        <v>16</v>
      </c>
      <c r="D96" s="2">
        <v>1</v>
      </c>
      <c r="E96" s="2">
        <f>E95*D96</f>
        <v>0.1</v>
      </c>
      <c r="F96" s="59"/>
      <c r="G96" s="59"/>
      <c r="H96" s="76"/>
      <c r="I96" s="75"/>
      <c r="J96" s="76"/>
      <c r="K96" s="76"/>
      <c r="L96" s="75"/>
    </row>
    <row r="97" spans="1:12" x14ac:dyDescent="0.25">
      <c r="A97" s="123"/>
      <c r="B97" s="60" t="s">
        <v>130</v>
      </c>
      <c r="C97" s="2" t="s">
        <v>16</v>
      </c>
      <c r="D97" s="2">
        <v>1.02</v>
      </c>
      <c r="E97" s="2">
        <f>E95*D97</f>
        <v>0.10200000000000001</v>
      </c>
      <c r="F97" s="76"/>
      <c r="G97" s="75"/>
      <c r="H97" s="76"/>
      <c r="I97" s="75"/>
      <c r="J97" s="76"/>
      <c r="K97" s="76"/>
      <c r="L97" s="75"/>
    </row>
    <row r="98" spans="1:12" x14ac:dyDescent="0.25">
      <c r="A98" s="123"/>
      <c r="B98" s="60" t="s">
        <v>142</v>
      </c>
      <c r="C98" s="2" t="s">
        <v>22</v>
      </c>
      <c r="D98" s="2"/>
      <c r="E98" s="2">
        <v>1.2999999999999999E-3</v>
      </c>
      <c r="F98" s="59"/>
      <c r="G98" s="75"/>
      <c r="H98" s="76"/>
      <c r="I98" s="75"/>
      <c r="J98" s="76"/>
      <c r="K98" s="76"/>
      <c r="L98" s="75"/>
    </row>
    <row r="99" spans="1:12" x14ac:dyDescent="0.25">
      <c r="A99" s="120"/>
      <c r="B99" s="60" t="s">
        <v>48</v>
      </c>
      <c r="C99" s="2" t="s">
        <v>16</v>
      </c>
      <c r="D99" s="2">
        <v>1.5</v>
      </c>
      <c r="E99" s="2">
        <f>E95*D99</f>
        <v>0.15000000000000002</v>
      </c>
      <c r="F99" s="59"/>
      <c r="G99" s="75"/>
      <c r="H99" s="76"/>
      <c r="I99" s="75"/>
      <c r="J99" s="76"/>
      <c r="K99" s="76"/>
      <c r="L99" s="75"/>
    </row>
    <row r="100" spans="1:12" x14ac:dyDescent="0.25">
      <c r="A100" s="119">
        <v>6</v>
      </c>
      <c r="B100" s="52" t="s">
        <v>118</v>
      </c>
      <c r="C100" s="58" t="s">
        <v>14</v>
      </c>
      <c r="D100" s="58"/>
      <c r="E100" s="58">
        <v>7.0000000000000007E-2</v>
      </c>
      <c r="F100" s="61"/>
      <c r="G100" s="61"/>
      <c r="H100" s="61"/>
      <c r="I100" s="62"/>
      <c r="J100" s="61"/>
      <c r="K100" s="61"/>
      <c r="L100" s="62"/>
    </row>
    <row r="101" spans="1:12" x14ac:dyDescent="0.25">
      <c r="A101" s="123"/>
      <c r="B101" s="60" t="s">
        <v>15</v>
      </c>
      <c r="C101" s="2" t="s">
        <v>16</v>
      </c>
      <c r="D101" s="2">
        <v>1</v>
      </c>
      <c r="E101" s="2">
        <f>D101*E100</f>
        <v>7.0000000000000007E-2</v>
      </c>
      <c r="F101" s="59"/>
      <c r="G101" s="59"/>
      <c r="H101" s="59"/>
      <c r="I101" s="65"/>
      <c r="J101" s="59"/>
      <c r="K101" s="59"/>
      <c r="L101" s="65"/>
    </row>
    <row r="102" spans="1:12" x14ac:dyDescent="0.25">
      <c r="A102" s="120"/>
      <c r="B102" s="60" t="s">
        <v>40</v>
      </c>
      <c r="C102" s="2" t="s">
        <v>22</v>
      </c>
      <c r="D102" s="2">
        <v>1.75</v>
      </c>
      <c r="E102" s="2">
        <f>E100*D102</f>
        <v>0.12250000000000001</v>
      </c>
      <c r="F102" s="59"/>
      <c r="G102" s="59"/>
      <c r="H102" s="59"/>
      <c r="I102" s="59"/>
      <c r="J102" s="59"/>
      <c r="K102" s="59"/>
      <c r="L102" s="59"/>
    </row>
    <row r="103" spans="1:12" x14ac:dyDescent="0.25">
      <c r="A103" s="121" t="s">
        <v>294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1:12" x14ac:dyDescent="0.25">
      <c r="A104" s="119">
        <v>1</v>
      </c>
      <c r="B104" s="52" t="s">
        <v>288</v>
      </c>
      <c r="C104" s="58" t="s">
        <v>19</v>
      </c>
      <c r="D104" s="58"/>
      <c r="E104" s="58">
        <v>15.5</v>
      </c>
      <c r="F104" s="61"/>
      <c r="G104" s="61"/>
      <c r="H104" s="61"/>
      <c r="I104" s="62"/>
      <c r="J104" s="61"/>
      <c r="K104" s="61"/>
      <c r="L104" s="62"/>
    </row>
    <row r="105" spans="1:12" x14ac:dyDescent="0.25">
      <c r="A105" s="120"/>
      <c r="B105" s="60" t="s">
        <v>15</v>
      </c>
      <c r="C105" s="2" t="s">
        <v>16</v>
      </c>
      <c r="D105" s="2">
        <v>1</v>
      </c>
      <c r="E105" s="2">
        <f>D105*E104</f>
        <v>15.5</v>
      </c>
      <c r="F105" s="59"/>
      <c r="G105" s="59"/>
      <c r="H105" s="59"/>
      <c r="I105" s="65"/>
      <c r="J105" s="59"/>
      <c r="K105" s="59"/>
      <c r="L105" s="65"/>
    </row>
    <row r="106" spans="1:12" x14ac:dyDescent="0.25">
      <c r="A106" s="119">
        <v>2</v>
      </c>
      <c r="B106" s="52" t="s">
        <v>113</v>
      </c>
      <c r="C106" s="58" t="s">
        <v>14</v>
      </c>
      <c r="D106" s="58"/>
      <c r="E106" s="58">
        <v>0.312</v>
      </c>
      <c r="F106" s="61"/>
      <c r="G106" s="61"/>
      <c r="H106" s="61"/>
      <c r="I106" s="62"/>
      <c r="J106" s="61"/>
      <c r="K106" s="61"/>
      <c r="L106" s="62"/>
    </row>
    <row r="107" spans="1:12" x14ac:dyDescent="0.25">
      <c r="A107" s="120"/>
      <c r="B107" s="60" t="s">
        <v>15</v>
      </c>
      <c r="C107" s="2" t="s">
        <v>16</v>
      </c>
      <c r="D107" s="2">
        <v>1</v>
      </c>
      <c r="E107" s="2">
        <f>D107*E106</f>
        <v>0.312</v>
      </c>
      <c r="F107" s="59"/>
      <c r="G107" s="59"/>
      <c r="H107" s="59"/>
      <c r="I107" s="65"/>
      <c r="J107" s="59"/>
      <c r="K107" s="59"/>
      <c r="L107" s="65"/>
    </row>
    <row r="108" spans="1:12" x14ac:dyDescent="0.25">
      <c r="A108" s="119">
        <v>3</v>
      </c>
      <c r="B108" s="52" t="s">
        <v>114</v>
      </c>
      <c r="C108" s="58" t="s">
        <v>14</v>
      </c>
      <c r="D108" s="58"/>
      <c r="E108" s="58">
        <v>0.15</v>
      </c>
      <c r="F108" s="61"/>
      <c r="G108" s="61"/>
      <c r="H108" s="61"/>
      <c r="I108" s="62"/>
      <c r="J108" s="61"/>
      <c r="K108" s="61"/>
      <c r="L108" s="62"/>
    </row>
    <row r="109" spans="1:12" x14ac:dyDescent="0.25">
      <c r="A109" s="123"/>
      <c r="B109" s="60" t="s">
        <v>15</v>
      </c>
      <c r="C109" s="2" t="s">
        <v>16</v>
      </c>
      <c r="D109" s="2">
        <v>1</v>
      </c>
      <c r="E109" s="2">
        <f>D109*E108</f>
        <v>0.15</v>
      </c>
      <c r="F109" s="59"/>
      <c r="G109" s="59"/>
      <c r="H109" s="59"/>
      <c r="I109" s="65"/>
      <c r="J109" s="59"/>
      <c r="K109" s="59"/>
      <c r="L109" s="65"/>
    </row>
    <row r="110" spans="1:12" x14ac:dyDescent="0.25">
      <c r="A110" s="120"/>
      <c r="B110" s="60" t="s">
        <v>115</v>
      </c>
      <c r="C110" s="2" t="s">
        <v>14</v>
      </c>
      <c r="D110" s="2">
        <v>1.21</v>
      </c>
      <c r="E110" s="2">
        <f>E108*D110</f>
        <v>0.18149999999999999</v>
      </c>
      <c r="F110" s="59"/>
      <c r="G110" s="59"/>
      <c r="H110" s="59"/>
      <c r="I110" s="59"/>
      <c r="J110" s="59"/>
      <c r="K110" s="59"/>
      <c r="L110" s="65"/>
    </row>
    <row r="111" spans="1:12" x14ac:dyDescent="0.25">
      <c r="A111" s="119">
        <v>4</v>
      </c>
      <c r="B111" s="52" t="s">
        <v>116</v>
      </c>
      <c r="C111" s="58" t="s">
        <v>14</v>
      </c>
      <c r="D111" s="58"/>
      <c r="E111" s="58">
        <v>0.16200000000000001</v>
      </c>
      <c r="F111" s="61"/>
      <c r="G111" s="61"/>
      <c r="H111" s="61"/>
      <c r="I111" s="62"/>
      <c r="J111" s="61"/>
      <c r="K111" s="61"/>
      <c r="L111" s="62"/>
    </row>
    <row r="112" spans="1:12" x14ac:dyDescent="0.25">
      <c r="A112" s="120"/>
      <c r="B112" s="60" t="s">
        <v>15</v>
      </c>
      <c r="C112" s="2" t="s">
        <v>16</v>
      </c>
      <c r="D112" s="2">
        <v>1</v>
      </c>
      <c r="E112" s="2">
        <f>D112*E111</f>
        <v>0.16200000000000001</v>
      </c>
      <c r="F112" s="59"/>
      <c r="G112" s="59"/>
      <c r="H112" s="59"/>
      <c r="I112" s="65"/>
      <c r="J112" s="59"/>
      <c r="K112" s="59"/>
      <c r="L112" s="65"/>
    </row>
    <row r="113" spans="1:12" x14ac:dyDescent="0.25">
      <c r="A113" s="119">
        <v>5</v>
      </c>
      <c r="B113" s="57" t="s">
        <v>196</v>
      </c>
      <c r="C113" s="58" t="s">
        <v>117</v>
      </c>
      <c r="D113" s="58"/>
      <c r="E113" s="58">
        <v>0.155</v>
      </c>
      <c r="F113" s="59"/>
      <c r="G113" s="75"/>
      <c r="H113" s="76"/>
      <c r="I113" s="75"/>
      <c r="J113" s="76"/>
      <c r="K113" s="76"/>
      <c r="L113" s="75"/>
    </row>
    <row r="114" spans="1:12" x14ac:dyDescent="0.25">
      <c r="A114" s="123"/>
      <c r="B114" s="60" t="s">
        <v>15</v>
      </c>
      <c r="C114" s="2" t="s">
        <v>16</v>
      </c>
      <c r="D114" s="2">
        <v>1</v>
      </c>
      <c r="E114" s="2">
        <f>E113*D114</f>
        <v>0.155</v>
      </c>
      <c r="F114" s="59"/>
      <c r="G114" s="59"/>
      <c r="H114" s="76"/>
      <c r="I114" s="75"/>
      <c r="J114" s="76"/>
      <c r="K114" s="76"/>
      <c r="L114" s="75"/>
    </row>
    <row r="115" spans="1:12" x14ac:dyDescent="0.25">
      <c r="A115" s="123"/>
      <c r="B115" s="60" t="s">
        <v>130</v>
      </c>
      <c r="C115" s="2" t="s">
        <v>16</v>
      </c>
      <c r="D115" s="2">
        <v>1.02</v>
      </c>
      <c r="E115" s="2">
        <f>E113*D115</f>
        <v>0.15809999999999999</v>
      </c>
      <c r="F115" s="76"/>
      <c r="G115" s="75"/>
      <c r="H115" s="76"/>
      <c r="I115" s="75"/>
      <c r="J115" s="76"/>
      <c r="K115" s="76"/>
      <c r="L115" s="75"/>
    </row>
    <row r="116" spans="1:12" x14ac:dyDescent="0.25">
      <c r="A116" s="123"/>
      <c r="B116" s="60" t="s">
        <v>142</v>
      </c>
      <c r="C116" s="2" t="s">
        <v>22</v>
      </c>
      <c r="D116" s="2"/>
      <c r="E116" s="2">
        <v>1.8E-3</v>
      </c>
      <c r="F116" s="59"/>
      <c r="G116" s="75"/>
      <c r="H116" s="76"/>
      <c r="I116" s="75"/>
      <c r="J116" s="76"/>
      <c r="K116" s="76"/>
      <c r="L116" s="75"/>
    </row>
    <row r="117" spans="1:12" x14ac:dyDescent="0.25">
      <c r="A117" s="120"/>
      <c r="B117" s="60" t="s">
        <v>48</v>
      </c>
      <c r="C117" s="2" t="s">
        <v>16</v>
      </c>
      <c r="D117" s="2">
        <v>1.5</v>
      </c>
      <c r="E117" s="2">
        <f>E113*D117</f>
        <v>0.23249999999999998</v>
      </c>
      <c r="F117" s="59"/>
      <c r="G117" s="75"/>
      <c r="H117" s="76"/>
      <c r="I117" s="75"/>
      <c r="J117" s="76"/>
      <c r="K117" s="76"/>
      <c r="L117" s="75"/>
    </row>
    <row r="118" spans="1:12" x14ac:dyDescent="0.25">
      <c r="A118" s="119">
        <v>6</v>
      </c>
      <c r="B118" s="52" t="s">
        <v>118</v>
      </c>
      <c r="C118" s="58" t="s">
        <v>14</v>
      </c>
      <c r="D118" s="58"/>
      <c r="E118" s="58">
        <v>7.0000000000000007E-2</v>
      </c>
      <c r="F118" s="61"/>
      <c r="G118" s="61"/>
      <c r="H118" s="61"/>
      <c r="I118" s="62"/>
      <c r="J118" s="61"/>
      <c r="K118" s="61"/>
      <c r="L118" s="62"/>
    </row>
    <row r="119" spans="1:12" x14ac:dyDescent="0.25">
      <c r="A119" s="123"/>
      <c r="B119" s="60" t="s">
        <v>15</v>
      </c>
      <c r="C119" s="2" t="s">
        <v>16</v>
      </c>
      <c r="D119" s="2">
        <v>1</v>
      </c>
      <c r="E119" s="2">
        <f>D119*E118</f>
        <v>7.0000000000000007E-2</v>
      </c>
      <c r="F119" s="59"/>
      <c r="G119" s="59"/>
      <c r="H119" s="59"/>
      <c r="I119" s="65"/>
      <c r="J119" s="59"/>
      <c r="K119" s="59"/>
      <c r="L119" s="65"/>
    </row>
    <row r="120" spans="1:12" x14ac:dyDescent="0.25">
      <c r="A120" s="120"/>
      <c r="B120" s="60" t="s">
        <v>40</v>
      </c>
      <c r="C120" s="2" t="s">
        <v>22</v>
      </c>
      <c r="D120" s="2">
        <v>1.75</v>
      </c>
      <c r="E120" s="2">
        <f>E118*D120</f>
        <v>0.12250000000000001</v>
      </c>
      <c r="F120" s="59"/>
      <c r="G120" s="59"/>
      <c r="H120" s="59"/>
      <c r="I120" s="59"/>
      <c r="J120" s="59"/>
      <c r="K120" s="59"/>
      <c r="L120" s="59"/>
    </row>
    <row r="121" spans="1:12" x14ac:dyDescent="0.25">
      <c r="A121" s="3"/>
      <c r="B121" s="11" t="s">
        <v>7</v>
      </c>
      <c r="C121" s="12"/>
      <c r="D121" s="13"/>
      <c r="E121" s="14"/>
      <c r="F121" s="15"/>
      <c r="G121" s="15">
        <f>SUM(G9:G120)</f>
        <v>0</v>
      </c>
      <c r="H121" s="15"/>
      <c r="I121" s="15"/>
      <c r="J121" s="15"/>
      <c r="K121" s="15"/>
      <c r="L121" s="15">
        <f>SUM(L9:L120)</f>
        <v>0</v>
      </c>
    </row>
    <row r="122" spans="1:12" x14ac:dyDescent="0.25">
      <c r="A122" s="3"/>
      <c r="B122" s="6" t="s">
        <v>32</v>
      </c>
      <c r="C122" s="16">
        <v>0.05</v>
      </c>
      <c r="D122" s="13"/>
      <c r="E122" s="14"/>
      <c r="F122" s="15"/>
      <c r="G122" s="15"/>
      <c r="H122" s="15"/>
      <c r="I122" s="15"/>
      <c r="J122" s="15"/>
      <c r="K122" s="15"/>
      <c r="L122" s="7">
        <f>G121*C122</f>
        <v>0</v>
      </c>
    </row>
    <row r="123" spans="1:12" x14ac:dyDescent="0.25">
      <c r="A123" s="3"/>
      <c r="B123" s="17" t="s">
        <v>7</v>
      </c>
      <c r="C123" s="16"/>
      <c r="D123" s="13"/>
      <c r="E123" s="14"/>
      <c r="F123" s="15"/>
      <c r="G123" s="15"/>
      <c r="H123" s="15"/>
      <c r="I123" s="15"/>
      <c r="J123" s="15"/>
      <c r="K123" s="15"/>
      <c r="L123" s="7">
        <f>L122+L121</f>
        <v>0</v>
      </c>
    </row>
    <row r="124" spans="1:12" x14ac:dyDescent="0.25">
      <c r="A124" s="3"/>
      <c r="B124" s="18" t="s">
        <v>33</v>
      </c>
      <c r="C124" s="19">
        <v>0.1</v>
      </c>
      <c r="D124" s="13"/>
      <c r="E124" s="14"/>
      <c r="F124" s="15"/>
      <c r="G124" s="15"/>
      <c r="H124" s="15"/>
      <c r="I124" s="15"/>
      <c r="J124" s="15"/>
      <c r="K124" s="15"/>
      <c r="L124" s="7">
        <f>L123*C124</f>
        <v>0</v>
      </c>
    </row>
    <row r="125" spans="1:12" x14ac:dyDescent="0.25">
      <c r="A125" s="3"/>
      <c r="B125" s="17" t="s">
        <v>7</v>
      </c>
      <c r="C125" s="19"/>
      <c r="D125" s="13"/>
      <c r="E125" s="14"/>
      <c r="F125" s="15"/>
      <c r="G125" s="15"/>
      <c r="H125" s="15"/>
      <c r="I125" s="15"/>
      <c r="J125" s="15"/>
      <c r="K125" s="15"/>
      <c r="L125" s="7">
        <f>L124+L123</f>
        <v>0</v>
      </c>
    </row>
    <row r="126" spans="1:12" x14ac:dyDescent="0.25">
      <c r="A126" s="3"/>
      <c r="B126" s="20" t="s">
        <v>34</v>
      </c>
      <c r="C126" s="16">
        <v>0.08</v>
      </c>
      <c r="D126" s="6"/>
      <c r="E126" s="21"/>
      <c r="F126" s="20"/>
      <c r="G126" s="22"/>
      <c r="H126" s="22"/>
      <c r="I126" s="22"/>
      <c r="J126" s="31"/>
      <c r="K126" s="31"/>
      <c r="L126" s="32">
        <f>L125*C126</f>
        <v>0</v>
      </c>
    </row>
    <row r="127" spans="1:12" x14ac:dyDescent="0.25">
      <c r="A127" s="3"/>
      <c r="B127" s="17" t="s">
        <v>7</v>
      </c>
      <c r="C127" s="24"/>
      <c r="D127" s="24"/>
      <c r="E127" s="24"/>
      <c r="F127" s="24"/>
      <c r="G127" s="25"/>
      <c r="H127" s="25"/>
      <c r="I127" s="25"/>
      <c r="J127" s="25"/>
      <c r="K127" s="25"/>
      <c r="L127" s="8">
        <f>SUM(L125:L126)</f>
        <v>0</v>
      </c>
    </row>
    <row r="128" spans="1:12" x14ac:dyDescent="0.25">
      <c r="A128" s="3"/>
      <c r="B128" s="26" t="s">
        <v>35</v>
      </c>
      <c r="C128" s="27">
        <v>0.05</v>
      </c>
      <c r="D128" s="28"/>
      <c r="E128" s="28"/>
      <c r="F128" s="28"/>
      <c r="G128" s="28"/>
      <c r="H128" s="28"/>
      <c r="I128" s="28"/>
      <c r="J128" s="28"/>
      <c r="K128" s="28"/>
      <c r="L128" s="8">
        <f>L127*C128</f>
        <v>0</v>
      </c>
    </row>
    <row r="129" spans="1:12" x14ac:dyDescent="0.25">
      <c r="A129" s="3"/>
      <c r="B129" s="17" t="s">
        <v>7</v>
      </c>
      <c r="C129" s="29"/>
      <c r="D129" s="28"/>
      <c r="E129" s="28"/>
      <c r="F129" s="28"/>
      <c r="G129" s="28"/>
      <c r="H129" s="28"/>
      <c r="I129" s="28"/>
      <c r="J129" s="28"/>
      <c r="K129" s="28"/>
      <c r="L129" s="8">
        <f>SUM(L127:L128)</f>
        <v>0</v>
      </c>
    </row>
    <row r="130" spans="1:12" x14ac:dyDescent="0.25">
      <c r="A130" s="3"/>
      <c r="B130" s="26" t="s">
        <v>36</v>
      </c>
      <c r="C130" s="27">
        <v>0.18</v>
      </c>
      <c r="D130" s="28"/>
      <c r="E130" s="28"/>
      <c r="F130" s="28"/>
      <c r="G130" s="28"/>
      <c r="H130" s="28"/>
      <c r="I130" s="28"/>
      <c r="J130" s="28"/>
      <c r="K130" s="28"/>
      <c r="L130" s="8">
        <f>L129*C130</f>
        <v>0</v>
      </c>
    </row>
    <row r="131" spans="1:12" x14ac:dyDescent="0.25">
      <c r="A131" s="3"/>
      <c r="B131" s="28" t="s">
        <v>37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30">
        <f>L130+L129</f>
        <v>0</v>
      </c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</sheetData>
  <mergeCells count="46">
    <mergeCell ref="A70:A73"/>
    <mergeCell ref="A74:A77"/>
    <mergeCell ref="A78:A81"/>
    <mergeCell ref="A82:A84"/>
    <mergeCell ref="A43:A45"/>
    <mergeCell ref="A54:L54"/>
    <mergeCell ref="A62:A65"/>
    <mergeCell ref="A66:A69"/>
    <mergeCell ref="A55:A58"/>
    <mergeCell ref="A59:A61"/>
    <mergeCell ref="A50:A53"/>
    <mergeCell ref="A46:A49"/>
    <mergeCell ref="H6:I6"/>
    <mergeCell ref="J6:K6"/>
    <mergeCell ref="L6:L7"/>
    <mergeCell ref="A9:L9"/>
    <mergeCell ref="A22:A25"/>
    <mergeCell ref="A14:A17"/>
    <mergeCell ref="A18:A21"/>
    <mergeCell ref="B2:E2"/>
    <mergeCell ref="A40:A42"/>
    <mergeCell ref="A26:A29"/>
    <mergeCell ref="A34:A36"/>
    <mergeCell ref="A37:A39"/>
    <mergeCell ref="D4:F4"/>
    <mergeCell ref="A6:A7"/>
    <mergeCell ref="B6:B7"/>
    <mergeCell ref="C6:C7"/>
    <mergeCell ref="D6:E6"/>
    <mergeCell ref="F6:G6"/>
    <mergeCell ref="A10:A13"/>
    <mergeCell ref="A30:A33"/>
    <mergeCell ref="A85:L85"/>
    <mergeCell ref="A86:A87"/>
    <mergeCell ref="A88:A89"/>
    <mergeCell ref="A90:A92"/>
    <mergeCell ref="A93:A94"/>
    <mergeCell ref="A108:A110"/>
    <mergeCell ref="A111:A112"/>
    <mergeCell ref="A113:A117"/>
    <mergeCell ref="A118:A120"/>
    <mergeCell ref="A95:A99"/>
    <mergeCell ref="A100:A102"/>
    <mergeCell ref="A103:L103"/>
    <mergeCell ref="A104:A105"/>
    <mergeCell ref="A106:A10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65"/>
  <sheetViews>
    <sheetView tabSelected="1" workbookViewId="0">
      <selection activeCell="Q16" sqref="Q16"/>
    </sheetView>
  </sheetViews>
  <sheetFormatPr defaultRowHeight="15" x14ac:dyDescent="0.25"/>
  <cols>
    <col min="1" max="1" width="4" style="9" customWidth="1"/>
    <col min="2" max="2" width="56.85546875" style="10" customWidth="1"/>
    <col min="3" max="3" width="9.140625" style="56"/>
    <col min="4" max="4" width="10.42578125" style="56" customWidth="1"/>
    <col min="5" max="11" width="9.140625" style="56"/>
    <col min="12" max="12" width="18.42578125" style="56" customWidth="1"/>
    <col min="13" max="16384" width="9.140625" style="9"/>
  </cols>
  <sheetData>
    <row r="2" spans="1:12" ht="69" customHeight="1" x14ac:dyDescent="0.25">
      <c r="B2" s="144" t="s">
        <v>307</v>
      </c>
      <c r="C2" s="144"/>
      <c r="D2" s="144"/>
    </row>
    <row r="4" spans="1:12" x14ac:dyDescent="0.25">
      <c r="D4" s="145" t="s">
        <v>12</v>
      </c>
      <c r="E4" s="145"/>
      <c r="F4" s="145"/>
    </row>
    <row r="6" spans="1:12" ht="50.25" customHeight="1" x14ac:dyDescent="0.25">
      <c r="A6" s="143" t="s">
        <v>9</v>
      </c>
      <c r="B6" s="136" t="s">
        <v>0</v>
      </c>
      <c r="C6" s="136" t="s">
        <v>1</v>
      </c>
      <c r="D6" s="141" t="s">
        <v>2</v>
      </c>
      <c r="E6" s="142"/>
      <c r="F6" s="141" t="s">
        <v>5</v>
      </c>
      <c r="G6" s="142"/>
      <c r="H6" s="141" t="s">
        <v>8</v>
      </c>
      <c r="I6" s="142"/>
      <c r="J6" s="134" t="s">
        <v>10</v>
      </c>
      <c r="K6" s="135"/>
      <c r="L6" s="136" t="s">
        <v>7</v>
      </c>
    </row>
    <row r="7" spans="1:12" ht="80.25" customHeight="1" x14ac:dyDescent="0.25">
      <c r="A7" s="143"/>
      <c r="B7" s="137"/>
      <c r="C7" s="13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37"/>
    </row>
    <row r="8" spans="1:12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x14ac:dyDescent="0.25">
      <c r="A9" s="121" t="s">
        <v>50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x14ac:dyDescent="0.25">
      <c r="A10" s="153">
        <v>1</v>
      </c>
      <c r="B10" s="52" t="s">
        <v>143</v>
      </c>
      <c r="C10" s="58" t="s">
        <v>38</v>
      </c>
      <c r="D10" s="58"/>
      <c r="E10" s="58">
        <v>1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54"/>
      <c r="B11" s="60" t="s">
        <v>78</v>
      </c>
      <c r="C11" s="2" t="s">
        <v>16</v>
      </c>
      <c r="D11" s="2"/>
      <c r="E11" s="2">
        <v>1</v>
      </c>
      <c r="F11" s="81"/>
      <c r="G11" s="81"/>
      <c r="H11" s="81"/>
      <c r="I11" s="81"/>
      <c r="J11" s="81"/>
      <c r="K11" s="81"/>
      <c r="L11" s="81"/>
    </row>
    <row r="12" spans="1:12" x14ac:dyDescent="0.25">
      <c r="A12" s="155"/>
      <c r="B12" s="60" t="s">
        <v>144</v>
      </c>
      <c r="C12" s="2" t="s">
        <v>21</v>
      </c>
      <c r="D12" s="2">
        <v>1</v>
      </c>
      <c r="E12" s="2">
        <f>D12*E10</f>
        <v>1</v>
      </c>
      <c r="F12" s="59"/>
      <c r="G12" s="59"/>
      <c r="H12" s="59"/>
      <c r="I12" s="59"/>
      <c r="J12" s="59"/>
      <c r="K12" s="59"/>
      <c r="L12" s="59"/>
    </row>
    <row r="13" spans="1:12" x14ac:dyDescent="0.25">
      <c r="A13" s="153">
        <v>2</v>
      </c>
      <c r="B13" s="52" t="s">
        <v>99</v>
      </c>
      <c r="C13" s="58" t="s">
        <v>38</v>
      </c>
      <c r="D13" s="58"/>
      <c r="E13" s="58">
        <v>1</v>
      </c>
      <c r="F13" s="61"/>
      <c r="G13" s="61"/>
      <c r="H13" s="61"/>
      <c r="I13" s="61"/>
      <c r="J13" s="61"/>
      <c r="K13" s="61"/>
      <c r="L13" s="61"/>
    </row>
    <row r="14" spans="1:12" x14ac:dyDescent="0.25">
      <c r="A14" s="154"/>
      <c r="B14" s="60" t="s">
        <v>78</v>
      </c>
      <c r="C14" s="2" t="s">
        <v>16</v>
      </c>
      <c r="D14" s="2"/>
      <c r="E14" s="2">
        <v>1</v>
      </c>
      <c r="F14" s="59"/>
      <c r="G14" s="59"/>
      <c r="H14" s="59"/>
      <c r="I14" s="59"/>
      <c r="J14" s="59"/>
      <c r="K14" s="59"/>
      <c r="L14" s="59"/>
    </row>
    <row r="15" spans="1:12" x14ac:dyDescent="0.25">
      <c r="A15" s="154"/>
      <c r="B15" s="60" t="s">
        <v>251</v>
      </c>
      <c r="C15" s="2" t="s">
        <v>21</v>
      </c>
      <c r="D15" s="2">
        <v>1</v>
      </c>
      <c r="E15" s="2">
        <f>D15*E13</f>
        <v>1</v>
      </c>
      <c r="F15" s="59"/>
      <c r="G15" s="59"/>
      <c r="H15" s="59"/>
      <c r="I15" s="59"/>
      <c r="J15" s="59"/>
      <c r="K15" s="59"/>
      <c r="L15" s="59"/>
    </row>
    <row r="16" spans="1:12" x14ac:dyDescent="0.25">
      <c r="A16" s="154"/>
      <c r="B16" s="60" t="s">
        <v>252</v>
      </c>
      <c r="C16" s="2" t="s">
        <v>21</v>
      </c>
      <c r="D16" s="2"/>
      <c r="E16" s="2">
        <v>1</v>
      </c>
      <c r="F16" s="81"/>
      <c r="G16" s="81"/>
      <c r="H16" s="81"/>
      <c r="I16" s="81"/>
      <c r="J16" s="81"/>
      <c r="K16" s="81"/>
      <c r="L16" s="81"/>
    </row>
    <row r="17" spans="1:12" x14ac:dyDescent="0.25">
      <c r="A17" s="154"/>
      <c r="B17" s="60" t="s">
        <v>253</v>
      </c>
      <c r="C17" s="2" t="s">
        <v>21</v>
      </c>
      <c r="D17" s="2"/>
      <c r="E17" s="2">
        <v>5</v>
      </c>
      <c r="F17" s="81"/>
      <c r="G17" s="81"/>
      <c r="H17" s="81"/>
      <c r="I17" s="81"/>
      <c r="J17" s="81"/>
      <c r="K17" s="81"/>
      <c r="L17" s="81"/>
    </row>
    <row r="18" spans="1:12" x14ac:dyDescent="0.25">
      <c r="A18" s="155"/>
      <c r="B18" s="60" t="s">
        <v>254</v>
      </c>
      <c r="C18" s="2" t="s">
        <v>21</v>
      </c>
      <c r="D18" s="2"/>
      <c r="E18" s="2">
        <v>1</v>
      </c>
      <c r="F18" s="81"/>
      <c r="G18" s="81"/>
      <c r="H18" s="81"/>
      <c r="I18" s="81"/>
      <c r="J18" s="81"/>
      <c r="K18" s="81"/>
      <c r="L18" s="81"/>
    </row>
    <row r="19" spans="1:12" x14ac:dyDescent="0.25">
      <c r="A19" s="153">
        <v>3</v>
      </c>
      <c r="B19" s="111" t="s">
        <v>255</v>
      </c>
      <c r="C19" s="58" t="s">
        <v>38</v>
      </c>
      <c r="D19" s="58"/>
      <c r="E19" s="58">
        <v>1</v>
      </c>
      <c r="F19" s="61"/>
      <c r="G19" s="61"/>
      <c r="H19" s="61"/>
      <c r="I19" s="61"/>
      <c r="J19" s="61"/>
      <c r="K19" s="61"/>
      <c r="L19" s="61"/>
    </row>
    <row r="20" spans="1:12" x14ac:dyDescent="0.25">
      <c r="A20" s="154"/>
      <c r="B20" s="60" t="s">
        <v>308</v>
      </c>
      <c r="C20" s="2" t="s">
        <v>16</v>
      </c>
      <c r="D20" s="2"/>
      <c r="E20" s="2">
        <v>1</v>
      </c>
      <c r="F20" s="59"/>
      <c r="G20" s="59"/>
      <c r="H20" s="59"/>
      <c r="I20" s="59"/>
      <c r="J20" s="59"/>
      <c r="K20" s="59"/>
      <c r="L20" s="59"/>
    </row>
    <row r="21" spans="1:12" x14ac:dyDescent="0.25">
      <c r="A21" s="155"/>
      <c r="B21" s="60" t="s">
        <v>309</v>
      </c>
      <c r="C21" s="2" t="s">
        <v>21</v>
      </c>
      <c r="D21" s="2">
        <v>1</v>
      </c>
      <c r="E21" s="2">
        <f>D21*E19</f>
        <v>1</v>
      </c>
      <c r="F21" s="81"/>
      <c r="G21" s="81"/>
      <c r="H21" s="59"/>
      <c r="I21" s="59"/>
      <c r="J21" s="59"/>
      <c r="K21" s="59"/>
      <c r="L21" s="59"/>
    </row>
    <row r="22" spans="1:12" ht="25.5" x14ac:dyDescent="0.25">
      <c r="A22" s="119">
        <v>4</v>
      </c>
      <c r="B22" s="57" t="s">
        <v>101</v>
      </c>
      <c r="C22" s="58" t="s">
        <v>19</v>
      </c>
      <c r="D22" s="58"/>
      <c r="E22" s="58">
        <v>600</v>
      </c>
      <c r="F22" s="58"/>
      <c r="G22" s="58"/>
      <c r="H22" s="58"/>
      <c r="I22" s="58"/>
      <c r="J22" s="58"/>
      <c r="K22" s="58"/>
      <c r="L22" s="58"/>
    </row>
    <row r="23" spans="1:12" x14ac:dyDescent="0.25">
      <c r="A23" s="123"/>
      <c r="B23" s="60" t="s">
        <v>15</v>
      </c>
      <c r="C23" s="2" t="s">
        <v>16</v>
      </c>
      <c r="D23" s="2">
        <v>1</v>
      </c>
      <c r="E23" s="2">
        <f>D23*E22</f>
        <v>600</v>
      </c>
      <c r="F23" s="2"/>
      <c r="G23" s="2"/>
      <c r="H23" s="2"/>
      <c r="I23" s="2"/>
      <c r="J23" s="2"/>
      <c r="K23" s="2"/>
      <c r="L23" s="2"/>
    </row>
    <row r="24" spans="1:12" x14ac:dyDescent="0.25">
      <c r="A24" s="123"/>
      <c r="B24" s="60" t="s">
        <v>102</v>
      </c>
      <c r="C24" s="2" t="s">
        <v>19</v>
      </c>
      <c r="D24" s="2">
        <v>1</v>
      </c>
      <c r="E24" s="2">
        <f>D24*E22</f>
        <v>600</v>
      </c>
      <c r="F24" s="59"/>
      <c r="G24" s="2"/>
      <c r="H24" s="2"/>
      <c r="I24" s="2"/>
      <c r="J24" s="2"/>
      <c r="K24" s="2"/>
      <c r="L24" s="2"/>
    </row>
    <row r="25" spans="1:12" x14ac:dyDescent="0.25">
      <c r="A25" s="123"/>
      <c r="B25" s="60" t="s">
        <v>17</v>
      </c>
      <c r="C25" s="2" t="s">
        <v>16</v>
      </c>
      <c r="D25" s="2">
        <v>0.05</v>
      </c>
      <c r="E25" s="2">
        <f>D25*E22</f>
        <v>30</v>
      </c>
      <c r="F25" s="59"/>
      <c r="G25" s="2"/>
      <c r="H25" s="2"/>
      <c r="I25" s="2"/>
      <c r="J25" s="2"/>
      <c r="K25" s="2"/>
      <c r="L25" s="2"/>
    </row>
    <row r="26" spans="1:12" ht="25.5" x14ac:dyDescent="0.25">
      <c r="A26" s="119">
        <v>5</v>
      </c>
      <c r="B26" s="57" t="s">
        <v>103</v>
      </c>
      <c r="C26" s="58" t="s">
        <v>19</v>
      </c>
      <c r="D26" s="58"/>
      <c r="E26" s="58">
        <v>9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23"/>
      <c r="B27" s="60" t="s">
        <v>15</v>
      </c>
      <c r="C27" s="2" t="s">
        <v>16</v>
      </c>
      <c r="D27" s="2">
        <v>1</v>
      </c>
      <c r="E27" s="2">
        <f>D27*E26</f>
        <v>9</v>
      </c>
      <c r="F27" s="59"/>
      <c r="G27" s="59"/>
      <c r="H27" s="2"/>
      <c r="I27" s="65"/>
      <c r="J27" s="59"/>
      <c r="K27" s="59"/>
      <c r="L27" s="65"/>
    </row>
    <row r="28" spans="1:12" x14ac:dyDescent="0.25">
      <c r="A28" s="123"/>
      <c r="B28" s="60" t="s">
        <v>104</v>
      </c>
      <c r="C28" s="2" t="s">
        <v>19</v>
      </c>
      <c r="D28" s="2">
        <v>1</v>
      </c>
      <c r="E28" s="2">
        <f>D28*E26</f>
        <v>9</v>
      </c>
      <c r="F28" s="59"/>
      <c r="G28" s="59"/>
      <c r="H28" s="59"/>
      <c r="I28" s="59"/>
      <c r="J28" s="59"/>
      <c r="K28" s="59"/>
      <c r="L28" s="65"/>
    </row>
    <row r="29" spans="1:12" x14ac:dyDescent="0.25">
      <c r="A29" s="120"/>
      <c r="B29" s="60" t="s">
        <v>17</v>
      </c>
      <c r="C29" s="2" t="s">
        <v>16</v>
      </c>
      <c r="D29" s="2">
        <v>0.05</v>
      </c>
      <c r="E29" s="2">
        <f>D29*E26</f>
        <v>0.45</v>
      </c>
      <c r="F29" s="59"/>
      <c r="G29" s="59"/>
      <c r="H29" s="59"/>
      <c r="I29" s="59"/>
      <c r="J29" s="59"/>
      <c r="K29" s="59"/>
      <c r="L29" s="65"/>
    </row>
    <row r="30" spans="1:12" ht="25.5" x14ac:dyDescent="0.25">
      <c r="A30" s="119">
        <v>6</v>
      </c>
      <c r="B30" s="57" t="s">
        <v>145</v>
      </c>
      <c r="C30" s="58" t="s">
        <v>19</v>
      </c>
      <c r="D30" s="58"/>
      <c r="E30" s="58">
        <v>23</v>
      </c>
      <c r="F30" s="61"/>
      <c r="G30" s="61"/>
      <c r="H30" s="61"/>
      <c r="I30" s="61"/>
      <c r="J30" s="61"/>
      <c r="K30" s="61"/>
      <c r="L30" s="61"/>
    </row>
    <row r="31" spans="1:12" x14ac:dyDescent="0.25">
      <c r="A31" s="123"/>
      <c r="B31" s="60" t="s">
        <v>15</v>
      </c>
      <c r="C31" s="2" t="s">
        <v>16</v>
      </c>
      <c r="D31" s="2">
        <v>1</v>
      </c>
      <c r="E31" s="2">
        <f>D31*E30</f>
        <v>23</v>
      </c>
      <c r="F31" s="59"/>
      <c r="G31" s="59"/>
      <c r="H31" s="2"/>
      <c r="I31" s="65"/>
      <c r="J31" s="59"/>
      <c r="K31" s="59"/>
      <c r="L31" s="65"/>
    </row>
    <row r="32" spans="1:12" x14ac:dyDescent="0.25">
      <c r="A32" s="123"/>
      <c r="B32" s="60" t="s">
        <v>146</v>
      </c>
      <c r="C32" s="2" t="s">
        <v>19</v>
      </c>
      <c r="D32" s="2">
        <v>1</v>
      </c>
      <c r="E32" s="2">
        <f>D32*E30</f>
        <v>23</v>
      </c>
      <c r="F32" s="59"/>
      <c r="G32" s="59"/>
      <c r="H32" s="59"/>
      <c r="I32" s="59"/>
      <c r="J32" s="59"/>
      <c r="K32" s="59"/>
      <c r="L32" s="65"/>
    </row>
    <row r="33" spans="1:12" x14ac:dyDescent="0.25">
      <c r="A33" s="120"/>
      <c r="B33" s="60" t="s">
        <v>17</v>
      </c>
      <c r="C33" s="2" t="s">
        <v>16</v>
      </c>
      <c r="D33" s="2">
        <v>0.05</v>
      </c>
      <c r="E33" s="2">
        <f>D33*E30</f>
        <v>1.1500000000000001</v>
      </c>
      <c r="F33" s="59"/>
      <c r="G33" s="59"/>
      <c r="H33" s="59"/>
      <c r="I33" s="59"/>
      <c r="J33" s="59"/>
      <c r="K33" s="59"/>
      <c r="L33" s="65"/>
    </row>
    <row r="34" spans="1:12" ht="25.5" x14ac:dyDescent="0.25">
      <c r="A34" s="119">
        <v>6</v>
      </c>
      <c r="B34" s="57" t="s">
        <v>250</v>
      </c>
      <c r="C34" s="58" t="s">
        <v>19</v>
      </c>
      <c r="D34" s="58"/>
      <c r="E34" s="58">
        <v>82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23"/>
      <c r="B35" s="60" t="s">
        <v>15</v>
      </c>
      <c r="C35" s="2" t="s">
        <v>16</v>
      </c>
      <c r="D35" s="2">
        <v>1</v>
      </c>
      <c r="E35" s="2">
        <f>D35*E34</f>
        <v>82</v>
      </c>
      <c r="F35" s="59"/>
      <c r="G35" s="59"/>
      <c r="H35" s="2"/>
      <c r="I35" s="65"/>
      <c r="J35" s="59"/>
      <c r="K35" s="59"/>
      <c r="L35" s="65"/>
    </row>
    <row r="36" spans="1:12" x14ac:dyDescent="0.25">
      <c r="A36" s="123"/>
      <c r="B36" s="60" t="s">
        <v>146</v>
      </c>
      <c r="C36" s="2" t="s">
        <v>19</v>
      </c>
      <c r="D36" s="2">
        <v>1</v>
      </c>
      <c r="E36" s="2">
        <f>D36*E34</f>
        <v>82</v>
      </c>
      <c r="F36" s="59"/>
      <c r="G36" s="59"/>
      <c r="H36" s="59"/>
      <c r="I36" s="59"/>
      <c r="J36" s="59"/>
      <c r="K36" s="59"/>
      <c r="L36" s="65"/>
    </row>
    <row r="37" spans="1:12" x14ac:dyDescent="0.25">
      <c r="A37" s="120"/>
      <c r="B37" s="60" t="s">
        <v>17</v>
      </c>
      <c r="C37" s="2" t="s">
        <v>16</v>
      </c>
      <c r="D37" s="2">
        <v>0.05</v>
      </c>
      <c r="E37" s="2">
        <f>D37*E34</f>
        <v>4.1000000000000005</v>
      </c>
      <c r="F37" s="59"/>
      <c r="G37" s="59"/>
      <c r="H37" s="59"/>
      <c r="I37" s="59"/>
      <c r="J37" s="59"/>
      <c r="K37" s="59"/>
      <c r="L37" s="65"/>
    </row>
    <row r="38" spans="1:12" ht="25.5" x14ac:dyDescent="0.25">
      <c r="A38" s="119">
        <v>7</v>
      </c>
      <c r="B38" s="57" t="s">
        <v>147</v>
      </c>
      <c r="C38" s="58" t="s">
        <v>19</v>
      </c>
      <c r="D38" s="58"/>
      <c r="E38" s="58">
        <v>22</v>
      </c>
      <c r="F38" s="61"/>
      <c r="G38" s="61"/>
      <c r="H38" s="61"/>
      <c r="I38" s="61"/>
      <c r="J38" s="61"/>
      <c r="K38" s="61"/>
      <c r="L38" s="61"/>
    </row>
    <row r="39" spans="1:12" x14ac:dyDescent="0.25">
      <c r="A39" s="123"/>
      <c r="B39" s="60" t="s">
        <v>15</v>
      </c>
      <c r="C39" s="2" t="s">
        <v>16</v>
      </c>
      <c r="D39" s="2">
        <v>1</v>
      </c>
      <c r="E39" s="2">
        <f>D39*E38</f>
        <v>22</v>
      </c>
      <c r="F39" s="59"/>
      <c r="G39" s="59"/>
      <c r="H39" s="2"/>
      <c r="I39" s="65"/>
      <c r="J39" s="59"/>
      <c r="K39" s="59"/>
      <c r="L39" s="65"/>
    </row>
    <row r="40" spans="1:12" x14ac:dyDescent="0.25">
      <c r="A40" s="123"/>
      <c r="B40" s="60" t="s">
        <v>148</v>
      </c>
      <c r="C40" s="2" t="s">
        <v>19</v>
      </c>
      <c r="D40" s="2">
        <v>1</v>
      </c>
      <c r="E40" s="2">
        <f>D40*E38</f>
        <v>22</v>
      </c>
      <c r="F40" s="59"/>
      <c r="G40" s="59"/>
      <c r="H40" s="59"/>
      <c r="I40" s="59"/>
      <c r="J40" s="59"/>
      <c r="K40" s="59"/>
      <c r="L40" s="65"/>
    </row>
    <row r="41" spans="1:12" x14ac:dyDescent="0.25">
      <c r="A41" s="120"/>
      <c r="B41" s="60" t="s">
        <v>17</v>
      </c>
      <c r="C41" s="2" t="s">
        <v>16</v>
      </c>
      <c r="D41" s="2">
        <v>0.05</v>
      </c>
      <c r="E41" s="2">
        <f>D41*E38</f>
        <v>1.1000000000000001</v>
      </c>
      <c r="F41" s="59"/>
      <c r="G41" s="59"/>
      <c r="H41" s="59"/>
      <c r="I41" s="59"/>
      <c r="J41" s="59"/>
      <c r="K41" s="59"/>
      <c r="L41" s="65"/>
    </row>
    <row r="42" spans="1:12" x14ac:dyDescent="0.25">
      <c r="A42" s="123">
        <v>9</v>
      </c>
      <c r="B42" s="70" t="s">
        <v>100</v>
      </c>
      <c r="C42" s="69" t="s">
        <v>19</v>
      </c>
      <c r="D42" s="58"/>
      <c r="E42" s="58">
        <v>20</v>
      </c>
      <c r="F42" s="61"/>
      <c r="G42" s="61"/>
      <c r="H42" s="61"/>
      <c r="I42" s="61"/>
      <c r="J42" s="61"/>
      <c r="K42" s="61"/>
      <c r="L42" s="61"/>
    </row>
    <row r="43" spans="1:12" x14ac:dyDescent="0.25">
      <c r="A43" s="123"/>
      <c r="B43" s="60" t="s">
        <v>85</v>
      </c>
      <c r="C43" s="2" t="s">
        <v>16</v>
      </c>
      <c r="D43" s="2">
        <v>1</v>
      </c>
      <c r="E43" s="2">
        <f>D43*E42</f>
        <v>20</v>
      </c>
      <c r="F43" s="81"/>
      <c r="G43" s="81"/>
      <c r="H43" s="2"/>
      <c r="I43" s="81"/>
      <c r="J43" s="81"/>
      <c r="K43" s="81"/>
      <c r="L43" s="81"/>
    </row>
    <row r="44" spans="1:12" x14ac:dyDescent="0.25">
      <c r="A44" s="123"/>
      <c r="B44" s="60" t="s">
        <v>203</v>
      </c>
      <c r="C44" s="2" t="s">
        <v>19</v>
      </c>
      <c r="D44" s="2">
        <v>1</v>
      </c>
      <c r="E44" s="2">
        <f>D44*E42</f>
        <v>20</v>
      </c>
      <c r="F44" s="81"/>
      <c r="G44" s="81"/>
      <c r="H44" s="81"/>
      <c r="I44" s="81"/>
      <c r="J44" s="81"/>
      <c r="K44" s="81"/>
      <c r="L44" s="81"/>
    </row>
    <row r="45" spans="1:12" x14ac:dyDescent="0.25">
      <c r="A45" s="119">
        <v>10</v>
      </c>
      <c r="B45" s="82" t="s">
        <v>91</v>
      </c>
      <c r="C45" s="83" t="s">
        <v>21</v>
      </c>
      <c r="D45" s="6"/>
      <c r="E45" s="84">
        <v>5</v>
      </c>
      <c r="F45" s="6"/>
      <c r="G45" s="85"/>
      <c r="H45" s="86"/>
      <c r="I45" s="6"/>
      <c r="J45" s="86"/>
      <c r="K45" s="6"/>
      <c r="L45" s="85"/>
    </row>
    <row r="46" spans="1:12" x14ac:dyDescent="0.25">
      <c r="A46" s="123"/>
      <c r="B46" s="87" t="s">
        <v>86</v>
      </c>
      <c r="C46" s="88" t="s">
        <v>16</v>
      </c>
      <c r="D46" s="89">
        <v>1</v>
      </c>
      <c r="E46" s="90">
        <f>D46*E45</f>
        <v>5</v>
      </c>
      <c r="F46" s="89"/>
      <c r="G46" s="91"/>
      <c r="H46" s="7"/>
      <c r="I46" s="89"/>
      <c r="J46" s="7"/>
      <c r="K46" s="89"/>
      <c r="L46" s="91"/>
    </row>
    <row r="47" spans="1:12" x14ac:dyDescent="0.25">
      <c r="A47" s="123"/>
      <c r="B47" s="92" t="s">
        <v>87</v>
      </c>
      <c r="C47" s="93" t="s">
        <v>21</v>
      </c>
      <c r="D47" s="89">
        <v>1</v>
      </c>
      <c r="E47" s="8">
        <f>D47*E45</f>
        <v>5</v>
      </c>
      <c r="F47" s="89"/>
      <c r="G47" s="91"/>
      <c r="H47" s="7"/>
      <c r="I47" s="89"/>
      <c r="J47" s="7"/>
      <c r="K47" s="89"/>
      <c r="L47" s="91"/>
    </row>
    <row r="48" spans="1:12" x14ac:dyDescent="0.25">
      <c r="A48" s="123"/>
      <c r="B48" s="92" t="s">
        <v>88</v>
      </c>
      <c r="C48" s="94" t="s">
        <v>21</v>
      </c>
      <c r="D48" s="95"/>
      <c r="E48" s="90">
        <v>2</v>
      </c>
      <c r="F48" s="96"/>
      <c r="G48" s="91"/>
      <c r="H48" s="7"/>
      <c r="I48" s="89"/>
      <c r="J48" s="7"/>
      <c r="K48" s="89"/>
      <c r="L48" s="91"/>
    </row>
    <row r="49" spans="1:12" x14ac:dyDescent="0.25">
      <c r="A49" s="120"/>
      <c r="B49" s="97" t="s">
        <v>48</v>
      </c>
      <c r="C49" s="88" t="s">
        <v>16</v>
      </c>
      <c r="D49" s="89">
        <v>0.5</v>
      </c>
      <c r="E49" s="2">
        <f>D49*E45</f>
        <v>2.5</v>
      </c>
      <c r="F49" s="59"/>
      <c r="G49" s="59"/>
      <c r="H49" s="59"/>
      <c r="I49" s="59"/>
      <c r="J49" s="59"/>
      <c r="K49" s="59"/>
      <c r="L49" s="65"/>
    </row>
    <row r="50" spans="1:12" x14ac:dyDescent="0.25">
      <c r="A50" s="119">
        <v>11</v>
      </c>
      <c r="B50" s="82" t="s">
        <v>89</v>
      </c>
      <c r="C50" s="83" t="s">
        <v>21</v>
      </c>
      <c r="D50" s="6"/>
      <c r="E50" s="84">
        <v>1</v>
      </c>
      <c r="F50" s="6"/>
      <c r="G50" s="85"/>
      <c r="H50" s="86"/>
      <c r="I50" s="6"/>
      <c r="J50" s="86"/>
      <c r="K50" s="6"/>
      <c r="L50" s="85"/>
    </row>
    <row r="51" spans="1:12" x14ac:dyDescent="0.25">
      <c r="A51" s="123"/>
      <c r="B51" s="87" t="s">
        <v>86</v>
      </c>
      <c r="C51" s="88" t="s">
        <v>16</v>
      </c>
      <c r="D51" s="89">
        <v>1</v>
      </c>
      <c r="E51" s="90">
        <f>D51*E50</f>
        <v>1</v>
      </c>
      <c r="F51" s="89"/>
      <c r="G51" s="91"/>
      <c r="H51" s="7"/>
      <c r="I51" s="89"/>
      <c r="J51" s="7"/>
      <c r="K51" s="89"/>
      <c r="L51" s="91"/>
    </row>
    <row r="52" spans="1:12" x14ac:dyDescent="0.25">
      <c r="A52" s="123"/>
      <c r="B52" s="92" t="s">
        <v>90</v>
      </c>
      <c r="C52" s="93" t="s">
        <v>21</v>
      </c>
      <c r="D52" s="89">
        <v>1</v>
      </c>
      <c r="E52" s="8">
        <f>D52*E50</f>
        <v>1</v>
      </c>
      <c r="F52" s="81"/>
      <c r="G52" s="91"/>
      <c r="H52" s="7"/>
      <c r="I52" s="89"/>
      <c r="J52" s="7"/>
      <c r="K52" s="89"/>
      <c r="L52" s="91"/>
    </row>
    <row r="53" spans="1:12" x14ac:dyDescent="0.25">
      <c r="A53" s="123"/>
      <c r="B53" s="92" t="s">
        <v>88</v>
      </c>
      <c r="C53" s="95" t="s">
        <v>21</v>
      </c>
      <c r="D53" s="95"/>
      <c r="E53" s="90">
        <v>1</v>
      </c>
      <c r="F53" s="98"/>
      <c r="G53" s="91"/>
      <c r="H53" s="7"/>
      <c r="I53" s="89"/>
      <c r="J53" s="7"/>
      <c r="K53" s="89"/>
      <c r="L53" s="91"/>
    </row>
    <row r="54" spans="1:12" x14ac:dyDescent="0.25">
      <c r="A54" s="120"/>
      <c r="B54" s="97" t="s">
        <v>48</v>
      </c>
      <c r="C54" s="88" t="s">
        <v>16</v>
      </c>
      <c r="D54" s="89">
        <v>0.5</v>
      </c>
      <c r="E54" s="2">
        <f>D54*E50</f>
        <v>0.5</v>
      </c>
      <c r="F54" s="59"/>
      <c r="G54" s="59"/>
      <c r="H54" s="59"/>
      <c r="I54" s="59"/>
      <c r="J54" s="59"/>
      <c r="K54" s="59"/>
      <c r="L54" s="65"/>
    </row>
    <row r="55" spans="1:12" x14ac:dyDescent="0.25">
      <c r="A55" s="119">
        <v>12</v>
      </c>
      <c r="B55" s="70" t="s">
        <v>51</v>
      </c>
      <c r="C55" s="69" t="s">
        <v>21</v>
      </c>
      <c r="D55" s="58"/>
      <c r="E55" s="58">
        <v>24</v>
      </c>
      <c r="F55" s="61"/>
      <c r="G55" s="58"/>
      <c r="H55" s="58"/>
      <c r="I55" s="58"/>
      <c r="J55" s="58"/>
      <c r="K55" s="58"/>
      <c r="L55" s="58"/>
    </row>
    <row r="56" spans="1:12" x14ac:dyDescent="0.25">
      <c r="A56" s="123"/>
      <c r="B56" s="60" t="s">
        <v>15</v>
      </c>
      <c r="C56" s="2" t="s">
        <v>16</v>
      </c>
      <c r="D56" s="2">
        <v>1</v>
      </c>
      <c r="E56" s="2">
        <f>D56*E55</f>
        <v>24</v>
      </c>
      <c r="F56" s="2"/>
      <c r="G56" s="2"/>
      <c r="H56" s="7"/>
      <c r="I56" s="2"/>
      <c r="J56" s="2"/>
      <c r="K56" s="2"/>
      <c r="L56" s="2"/>
    </row>
    <row r="57" spans="1:12" x14ac:dyDescent="0.25">
      <c r="A57" s="123"/>
      <c r="B57" s="60" t="s">
        <v>52</v>
      </c>
      <c r="C57" s="2" t="s">
        <v>16</v>
      </c>
      <c r="D57" s="2">
        <v>1.2999999999999999E-2</v>
      </c>
      <c r="E57" s="2">
        <f>D57*E55</f>
        <v>0.312</v>
      </c>
      <c r="F57" s="2"/>
      <c r="G57" s="2"/>
      <c r="H57" s="2"/>
      <c r="I57" s="2"/>
      <c r="J57" s="2"/>
      <c r="K57" s="2"/>
      <c r="L57" s="2"/>
    </row>
    <row r="58" spans="1:12" x14ac:dyDescent="0.25">
      <c r="A58" s="123"/>
      <c r="B58" s="60" t="s">
        <v>97</v>
      </c>
      <c r="C58" s="2" t="s">
        <v>21</v>
      </c>
      <c r="D58" s="2">
        <v>1</v>
      </c>
      <c r="E58" s="2">
        <f>D58*E55</f>
        <v>24</v>
      </c>
      <c r="F58" s="59"/>
      <c r="G58" s="2"/>
      <c r="H58" s="2"/>
      <c r="I58" s="2"/>
      <c r="J58" s="2"/>
      <c r="K58" s="2"/>
      <c r="L58" s="2"/>
    </row>
    <row r="59" spans="1:12" x14ac:dyDescent="0.25">
      <c r="A59" s="120"/>
      <c r="B59" s="60" t="s">
        <v>17</v>
      </c>
      <c r="C59" s="2" t="s">
        <v>16</v>
      </c>
      <c r="D59" s="2">
        <v>0.2</v>
      </c>
      <c r="E59" s="2">
        <f>D59*E55</f>
        <v>4.8000000000000007</v>
      </c>
      <c r="F59" s="59"/>
      <c r="G59" s="2"/>
      <c r="H59" s="2"/>
      <c r="I59" s="2"/>
      <c r="J59" s="2"/>
      <c r="K59" s="2"/>
      <c r="L59" s="2"/>
    </row>
    <row r="60" spans="1:12" x14ac:dyDescent="0.25">
      <c r="A60" s="119">
        <v>13</v>
      </c>
      <c r="B60" s="70" t="s">
        <v>256</v>
      </c>
      <c r="C60" s="69" t="s">
        <v>21</v>
      </c>
      <c r="D60" s="58"/>
      <c r="E60" s="58">
        <v>36</v>
      </c>
      <c r="F60" s="61"/>
      <c r="G60" s="58"/>
      <c r="H60" s="58"/>
      <c r="I60" s="58"/>
      <c r="J60" s="58"/>
      <c r="K60" s="58"/>
      <c r="L60" s="58"/>
    </row>
    <row r="61" spans="1:12" x14ac:dyDescent="0.25">
      <c r="A61" s="123"/>
      <c r="B61" s="60" t="s">
        <v>15</v>
      </c>
      <c r="C61" s="2" t="s">
        <v>16</v>
      </c>
      <c r="D61" s="2">
        <v>1</v>
      </c>
      <c r="E61" s="2">
        <f>D61*E60</f>
        <v>36</v>
      </c>
      <c r="F61" s="2"/>
      <c r="G61" s="2"/>
      <c r="H61" s="2"/>
      <c r="I61" s="2"/>
      <c r="J61" s="2"/>
      <c r="K61" s="2"/>
      <c r="L61" s="2"/>
    </row>
    <row r="62" spans="1:12" x14ac:dyDescent="0.25">
      <c r="A62" s="123"/>
      <c r="B62" s="60" t="s">
        <v>53</v>
      </c>
      <c r="C62" s="2" t="s">
        <v>21</v>
      </c>
      <c r="D62" s="2">
        <v>1</v>
      </c>
      <c r="E62" s="2">
        <f>D62*E60</f>
        <v>36</v>
      </c>
      <c r="F62" s="59"/>
      <c r="G62" s="2"/>
      <c r="H62" s="2"/>
      <c r="I62" s="2"/>
      <c r="J62" s="2"/>
      <c r="K62" s="2"/>
      <c r="L62" s="2"/>
    </row>
    <row r="63" spans="1:12" x14ac:dyDescent="0.25">
      <c r="A63" s="120"/>
      <c r="B63" s="60" t="s">
        <v>17</v>
      </c>
      <c r="C63" s="2" t="s">
        <v>16</v>
      </c>
      <c r="D63" s="2">
        <v>0.25</v>
      </c>
      <c r="E63" s="2">
        <f>D63*E60</f>
        <v>9</v>
      </c>
      <c r="F63" s="59"/>
      <c r="G63" s="2"/>
      <c r="H63" s="2"/>
      <c r="I63" s="2"/>
      <c r="J63" s="2"/>
      <c r="K63" s="2"/>
      <c r="L63" s="2"/>
    </row>
    <row r="64" spans="1:12" x14ac:dyDescent="0.25">
      <c r="A64" s="119">
        <v>14</v>
      </c>
      <c r="B64" s="99" t="s">
        <v>211</v>
      </c>
      <c r="C64" s="100" t="s">
        <v>21</v>
      </c>
      <c r="D64" s="100"/>
      <c r="E64" s="101">
        <f>E67+E68</f>
        <v>4</v>
      </c>
      <c r="F64" s="81"/>
      <c r="G64" s="81"/>
      <c r="H64" s="81"/>
      <c r="I64" s="81"/>
      <c r="J64" s="81"/>
      <c r="K64" s="81"/>
      <c r="L64" s="81"/>
    </row>
    <row r="65" spans="1:12" x14ac:dyDescent="0.25">
      <c r="A65" s="123"/>
      <c r="B65" s="60" t="s">
        <v>299</v>
      </c>
      <c r="C65" s="2" t="s">
        <v>16</v>
      </c>
      <c r="D65" s="2"/>
      <c r="E65" s="2">
        <v>1</v>
      </c>
      <c r="F65" s="59"/>
      <c r="G65" s="59"/>
      <c r="H65" s="59"/>
      <c r="I65" s="81"/>
      <c r="J65" s="81"/>
      <c r="K65" s="81"/>
      <c r="L65" s="81"/>
    </row>
    <row r="66" spans="1:12" x14ac:dyDescent="0.25">
      <c r="A66" s="123"/>
      <c r="B66" s="60" t="s">
        <v>298</v>
      </c>
      <c r="C66" s="2" t="s">
        <v>16</v>
      </c>
      <c r="D66" s="2"/>
      <c r="E66" s="2">
        <v>3</v>
      </c>
      <c r="F66" s="59"/>
      <c r="G66" s="59"/>
      <c r="H66" s="59"/>
      <c r="I66" s="81"/>
      <c r="J66" s="81"/>
      <c r="K66" s="81"/>
      <c r="L66" s="81"/>
    </row>
    <row r="67" spans="1:12" ht="26.25" x14ac:dyDescent="0.25">
      <c r="A67" s="123"/>
      <c r="B67" s="102" t="s">
        <v>249</v>
      </c>
      <c r="C67" s="103" t="s">
        <v>21</v>
      </c>
      <c r="D67" s="103"/>
      <c r="E67" s="81">
        <v>1</v>
      </c>
      <c r="F67" s="81"/>
      <c r="G67" s="81"/>
      <c r="H67" s="81"/>
      <c r="I67" s="81"/>
      <c r="J67" s="81"/>
      <c r="K67" s="81"/>
      <c r="L67" s="81"/>
    </row>
    <row r="68" spans="1:12" x14ac:dyDescent="0.25">
      <c r="A68" s="123"/>
      <c r="B68" s="102" t="s">
        <v>295</v>
      </c>
      <c r="C68" s="103" t="s">
        <v>21</v>
      </c>
      <c r="D68" s="103"/>
      <c r="E68" s="81">
        <v>3</v>
      </c>
      <c r="F68" s="81"/>
      <c r="G68" s="81"/>
      <c r="H68" s="81"/>
      <c r="I68" s="81"/>
      <c r="J68" s="81"/>
      <c r="K68" s="81"/>
      <c r="L68" s="81"/>
    </row>
    <row r="69" spans="1:12" ht="41.25" customHeight="1" x14ac:dyDescent="0.25">
      <c r="A69" s="120"/>
      <c r="B69" s="102" t="s">
        <v>212</v>
      </c>
      <c r="C69" s="103" t="s">
        <v>38</v>
      </c>
      <c r="D69" s="103"/>
      <c r="E69" s="81">
        <v>3</v>
      </c>
      <c r="F69" s="81"/>
      <c r="G69" s="81"/>
      <c r="H69" s="81"/>
      <c r="I69" s="81"/>
      <c r="J69" s="81"/>
      <c r="K69" s="81"/>
      <c r="L69" s="81"/>
    </row>
    <row r="70" spans="1:12" ht="29.25" customHeight="1" x14ac:dyDescent="0.25">
      <c r="A70" s="119"/>
      <c r="B70" s="57" t="s">
        <v>259</v>
      </c>
      <c r="C70" s="58" t="s">
        <v>21</v>
      </c>
      <c r="D70" s="58"/>
      <c r="E70" s="58">
        <v>2</v>
      </c>
      <c r="F70" s="61"/>
      <c r="G70" s="58"/>
      <c r="H70" s="58"/>
      <c r="I70" s="58"/>
      <c r="J70" s="58"/>
      <c r="K70" s="58"/>
      <c r="L70" s="69"/>
    </row>
    <row r="71" spans="1:12" ht="20.25" customHeight="1" x14ac:dyDescent="0.25">
      <c r="A71" s="123"/>
      <c r="B71" s="60" t="s">
        <v>15</v>
      </c>
      <c r="C71" s="2" t="s">
        <v>16</v>
      </c>
      <c r="D71" s="2">
        <v>1</v>
      </c>
      <c r="E71" s="104">
        <f>E70*D71</f>
        <v>2</v>
      </c>
      <c r="F71" s="105"/>
      <c r="G71" s="106"/>
      <c r="H71" s="104"/>
      <c r="I71" s="106"/>
      <c r="J71" s="105"/>
      <c r="K71" s="106"/>
      <c r="L71" s="107"/>
    </row>
    <row r="72" spans="1:12" ht="20.25" customHeight="1" x14ac:dyDescent="0.25">
      <c r="A72" s="123"/>
      <c r="B72" s="60" t="s">
        <v>257</v>
      </c>
      <c r="C72" s="2" t="s">
        <v>21</v>
      </c>
      <c r="D72" s="2"/>
      <c r="E72" s="108">
        <v>3</v>
      </c>
      <c r="F72" s="106"/>
      <c r="G72" s="91"/>
      <c r="H72" s="109"/>
      <c r="I72" s="109"/>
      <c r="J72" s="91"/>
      <c r="K72" s="91"/>
      <c r="L72" s="107"/>
    </row>
    <row r="73" spans="1:12" ht="20.25" customHeight="1" x14ac:dyDescent="0.25">
      <c r="A73" s="123"/>
      <c r="B73" s="60" t="s">
        <v>258</v>
      </c>
      <c r="C73" s="2" t="s">
        <v>21</v>
      </c>
      <c r="D73" s="2">
        <v>1</v>
      </c>
      <c r="E73" s="108">
        <f>E70*D73</f>
        <v>2</v>
      </c>
      <c r="F73" s="107"/>
      <c r="G73" s="91"/>
      <c r="H73" s="109"/>
      <c r="I73" s="109"/>
      <c r="J73" s="91"/>
      <c r="K73" s="91"/>
      <c r="L73" s="107"/>
    </row>
    <row r="74" spans="1:12" ht="20.25" customHeight="1" x14ac:dyDescent="0.25">
      <c r="A74" s="120"/>
      <c r="B74" s="60" t="s">
        <v>17</v>
      </c>
      <c r="C74" s="2" t="s">
        <v>16</v>
      </c>
      <c r="D74" s="2">
        <v>3.2</v>
      </c>
      <c r="E74" s="7">
        <f>E70*D74</f>
        <v>6.4</v>
      </c>
      <c r="F74" s="105"/>
      <c r="G74" s="107"/>
      <c r="H74" s="110"/>
      <c r="I74" s="106"/>
      <c r="J74" s="107"/>
      <c r="K74" s="107"/>
      <c r="L74" s="107"/>
    </row>
    <row r="75" spans="1:12" ht="20.25" customHeight="1" x14ac:dyDescent="0.25">
      <c r="A75" s="119">
        <v>13</v>
      </c>
      <c r="B75" s="111" t="s">
        <v>260</v>
      </c>
      <c r="C75" s="58" t="s">
        <v>21</v>
      </c>
      <c r="D75" s="58"/>
      <c r="E75" s="58">
        <v>1</v>
      </c>
      <c r="F75" s="61"/>
      <c r="G75" s="58"/>
      <c r="H75" s="58"/>
      <c r="I75" s="58"/>
      <c r="J75" s="58"/>
      <c r="K75" s="58"/>
      <c r="L75" s="58"/>
    </row>
    <row r="76" spans="1:12" ht="20.25" customHeight="1" x14ac:dyDescent="0.25">
      <c r="A76" s="123"/>
      <c r="B76" s="60" t="s">
        <v>268</v>
      </c>
      <c r="C76" s="2" t="s">
        <v>16</v>
      </c>
      <c r="D76" s="2">
        <v>1</v>
      </c>
      <c r="E76" s="2">
        <f>D76*E75</f>
        <v>1</v>
      </c>
      <c r="F76" s="59"/>
      <c r="G76" s="2"/>
      <c r="H76" s="2"/>
      <c r="I76" s="2"/>
      <c r="J76" s="2"/>
      <c r="K76" s="2"/>
      <c r="L76" s="2"/>
    </row>
    <row r="77" spans="1:12" ht="20.25" customHeight="1" x14ac:dyDescent="0.25">
      <c r="A77" s="120"/>
      <c r="B77" s="60" t="s">
        <v>310</v>
      </c>
      <c r="C77" s="2" t="s">
        <v>16</v>
      </c>
      <c r="D77" s="2">
        <v>1</v>
      </c>
      <c r="E77" s="2">
        <f>D77*E76</f>
        <v>1</v>
      </c>
      <c r="F77" s="2"/>
      <c r="G77" s="2"/>
      <c r="H77" s="2"/>
      <c r="I77" s="2"/>
      <c r="J77" s="2"/>
      <c r="K77" s="2"/>
      <c r="L77" s="2"/>
    </row>
    <row r="78" spans="1:12" ht="20.25" customHeight="1" x14ac:dyDescent="0.25">
      <c r="A78" s="123">
        <v>14</v>
      </c>
      <c r="B78" s="111" t="s">
        <v>289</v>
      </c>
      <c r="C78" s="58" t="s">
        <v>38</v>
      </c>
      <c r="D78" s="58"/>
      <c r="E78" s="58">
        <v>2</v>
      </c>
      <c r="F78" s="61"/>
      <c r="G78" s="58"/>
      <c r="H78" s="58"/>
      <c r="I78" s="58"/>
      <c r="J78" s="58"/>
      <c r="K78" s="58"/>
      <c r="L78" s="58"/>
    </row>
    <row r="79" spans="1:12" ht="20.25" customHeight="1" x14ac:dyDescent="0.25">
      <c r="A79" s="123"/>
      <c r="B79" s="60" t="s">
        <v>268</v>
      </c>
      <c r="C79" s="2" t="s">
        <v>16</v>
      </c>
      <c r="D79" s="2">
        <v>1</v>
      </c>
      <c r="E79" s="2">
        <f>D79*E78</f>
        <v>2</v>
      </c>
      <c r="F79" s="59"/>
      <c r="G79" s="2"/>
      <c r="H79" s="2"/>
      <c r="I79" s="2"/>
      <c r="J79" s="2"/>
      <c r="K79" s="2"/>
      <c r="L79" s="2"/>
    </row>
    <row r="80" spans="1:12" ht="20.25" customHeight="1" x14ac:dyDescent="0.25">
      <c r="A80" s="120"/>
      <c r="B80" s="60" t="s">
        <v>311</v>
      </c>
      <c r="C80" s="2" t="s">
        <v>16</v>
      </c>
      <c r="D80" s="2">
        <v>1</v>
      </c>
      <c r="E80" s="2">
        <f>D80*E79</f>
        <v>2</v>
      </c>
      <c r="F80" s="2"/>
      <c r="G80" s="2"/>
      <c r="H80" s="2"/>
      <c r="I80" s="2"/>
      <c r="J80" s="2"/>
      <c r="K80" s="2"/>
      <c r="L80" s="2"/>
    </row>
    <row r="81" spans="1:12" ht="20.25" customHeight="1" x14ac:dyDescent="0.25">
      <c r="A81" s="119">
        <v>15</v>
      </c>
      <c r="B81" s="52" t="s">
        <v>296</v>
      </c>
      <c r="C81" s="58" t="s">
        <v>21</v>
      </c>
      <c r="D81" s="58"/>
      <c r="E81" s="58">
        <v>1</v>
      </c>
      <c r="F81" s="61"/>
      <c r="G81" s="58"/>
      <c r="H81" s="58"/>
      <c r="I81" s="58"/>
      <c r="J81" s="58"/>
      <c r="K81" s="58"/>
      <c r="L81" s="58"/>
    </row>
    <row r="82" spans="1:12" ht="20.25" customHeight="1" x14ac:dyDescent="0.25">
      <c r="A82" s="123"/>
      <c r="B82" s="60" t="s">
        <v>268</v>
      </c>
      <c r="C82" s="2" t="s">
        <v>16</v>
      </c>
      <c r="D82" s="2">
        <v>1</v>
      </c>
      <c r="E82" s="2">
        <f>D82*E81</f>
        <v>1</v>
      </c>
      <c r="F82" s="59"/>
      <c r="G82" s="2"/>
      <c r="H82" s="2"/>
      <c r="I82" s="2"/>
      <c r="J82" s="2"/>
      <c r="K82" s="2"/>
      <c r="L82" s="2"/>
    </row>
    <row r="83" spans="1:12" ht="20.25" customHeight="1" x14ac:dyDescent="0.25">
      <c r="A83" s="120"/>
      <c r="B83" s="60" t="s">
        <v>297</v>
      </c>
      <c r="C83" s="2" t="s">
        <v>16</v>
      </c>
      <c r="D83" s="2">
        <v>1</v>
      </c>
      <c r="E83" s="2">
        <f>D83*E82</f>
        <v>1</v>
      </c>
      <c r="F83" s="2"/>
      <c r="G83" s="2"/>
      <c r="H83" s="2"/>
      <c r="I83" s="2"/>
      <c r="J83" s="2"/>
      <c r="K83" s="2"/>
      <c r="L83" s="2"/>
    </row>
    <row r="84" spans="1:12" ht="25.5" x14ac:dyDescent="0.25">
      <c r="A84" s="119">
        <v>16</v>
      </c>
      <c r="B84" s="99" t="s">
        <v>105</v>
      </c>
      <c r="C84" s="100" t="s">
        <v>4</v>
      </c>
      <c r="D84" s="100"/>
      <c r="E84" s="101">
        <v>1</v>
      </c>
      <c r="F84" s="81"/>
      <c r="G84" s="81"/>
      <c r="H84" s="81"/>
      <c r="I84" s="81"/>
      <c r="J84" s="81"/>
      <c r="K84" s="81"/>
      <c r="L84" s="81"/>
    </row>
    <row r="85" spans="1:12" x14ac:dyDescent="0.25">
      <c r="A85" s="123"/>
      <c r="B85" s="60" t="s">
        <v>15</v>
      </c>
      <c r="C85" s="2" t="s">
        <v>16</v>
      </c>
      <c r="D85" s="2">
        <v>0</v>
      </c>
      <c r="E85" s="2">
        <f>D85*E84</f>
        <v>0</v>
      </c>
      <c r="F85" s="59"/>
      <c r="G85" s="59"/>
      <c r="H85" s="59"/>
      <c r="I85" s="81"/>
      <c r="J85" s="81"/>
      <c r="K85" s="81"/>
      <c r="L85" s="81"/>
    </row>
    <row r="86" spans="1:12" ht="26.25" x14ac:dyDescent="0.25">
      <c r="A86" s="120"/>
      <c r="B86" s="102" t="s">
        <v>106</v>
      </c>
      <c r="C86" s="103" t="s">
        <v>16</v>
      </c>
      <c r="D86" s="103">
        <v>1</v>
      </c>
      <c r="E86" s="81">
        <f>E84*D86</f>
        <v>1</v>
      </c>
      <c r="F86" s="81"/>
      <c r="G86" s="81"/>
      <c r="H86" s="81"/>
      <c r="I86" s="81"/>
      <c r="J86" s="81"/>
      <c r="K86" s="81"/>
      <c r="L86" s="81"/>
    </row>
    <row r="87" spans="1:12" x14ac:dyDescent="0.25">
      <c r="A87" s="3"/>
      <c r="B87" s="11" t="s">
        <v>7</v>
      </c>
      <c r="C87" s="12"/>
      <c r="D87" s="13"/>
      <c r="E87" s="14"/>
      <c r="F87" s="15"/>
      <c r="G87" s="15">
        <f>SUM(G9:G86)</f>
        <v>0</v>
      </c>
      <c r="H87" s="15"/>
      <c r="I87" s="15"/>
      <c r="J87" s="15"/>
      <c r="K87" s="15"/>
      <c r="L87" s="15">
        <f>SUM(L9:L86)</f>
        <v>0</v>
      </c>
    </row>
    <row r="88" spans="1:12" x14ac:dyDescent="0.25">
      <c r="A88" s="3"/>
      <c r="B88" s="6" t="s">
        <v>32</v>
      </c>
      <c r="C88" s="16">
        <v>0.05</v>
      </c>
      <c r="D88" s="13"/>
      <c r="E88" s="14"/>
      <c r="F88" s="15"/>
      <c r="G88" s="15"/>
      <c r="H88" s="15"/>
      <c r="I88" s="15"/>
      <c r="J88" s="15"/>
      <c r="K88" s="15"/>
      <c r="L88" s="7">
        <f>G87*C88</f>
        <v>0</v>
      </c>
    </row>
    <row r="89" spans="1:12" x14ac:dyDescent="0.25">
      <c r="A89" s="3"/>
      <c r="B89" s="17" t="s">
        <v>7</v>
      </c>
      <c r="C89" s="16"/>
      <c r="D89" s="13"/>
      <c r="E89" s="14"/>
      <c r="F89" s="15"/>
      <c r="G89" s="15"/>
      <c r="H89" s="15"/>
      <c r="I89" s="15"/>
      <c r="J89" s="15"/>
      <c r="K89" s="15"/>
      <c r="L89" s="7">
        <f>L88+L87</f>
        <v>0</v>
      </c>
    </row>
    <row r="90" spans="1:12" x14ac:dyDescent="0.25">
      <c r="A90" s="3"/>
      <c r="B90" s="18" t="s">
        <v>33</v>
      </c>
      <c r="C90" s="19">
        <v>0.1</v>
      </c>
      <c r="D90" s="13"/>
      <c r="E90" s="14"/>
      <c r="F90" s="15"/>
      <c r="G90" s="15"/>
      <c r="H90" s="15"/>
      <c r="I90" s="15"/>
      <c r="J90" s="15"/>
      <c r="K90" s="15"/>
      <c r="L90" s="7">
        <f>L89*C90</f>
        <v>0</v>
      </c>
    </row>
    <row r="91" spans="1:12" x14ac:dyDescent="0.25">
      <c r="A91" s="3"/>
      <c r="B91" s="17" t="s">
        <v>7</v>
      </c>
      <c r="C91" s="19"/>
      <c r="D91" s="13"/>
      <c r="E91" s="14"/>
      <c r="F91" s="15"/>
      <c r="G91" s="15"/>
      <c r="H91" s="15"/>
      <c r="I91" s="15"/>
      <c r="J91" s="15"/>
      <c r="K91" s="15"/>
      <c r="L91" s="7">
        <f>L90+L89</f>
        <v>0</v>
      </c>
    </row>
    <row r="92" spans="1:12" x14ac:dyDescent="0.25">
      <c r="A92" s="3"/>
      <c r="B92" s="20" t="s">
        <v>34</v>
      </c>
      <c r="C92" s="16">
        <v>0.08</v>
      </c>
      <c r="D92" s="6"/>
      <c r="E92" s="21"/>
      <c r="F92" s="20"/>
      <c r="G92" s="22"/>
      <c r="H92" s="22"/>
      <c r="I92" s="22"/>
      <c r="J92" s="31"/>
      <c r="K92" s="31"/>
      <c r="L92" s="32">
        <f>L91*C92</f>
        <v>0</v>
      </c>
    </row>
    <row r="93" spans="1:12" x14ac:dyDescent="0.25">
      <c r="A93" s="3"/>
      <c r="B93" s="17" t="s">
        <v>7</v>
      </c>
      <c r="C93" s="24"/>
      <c r="D93" s="24"/>
      <c r="E93" s="24"/>
      <c r="F93" s="24"/>
      <c r="G93" s="25"/>
      <c r="H93" s="25"/>
      <c r="I93" s="25"/>
      <c r="J93" s="25"/>
      <c r="K93" s="25"/>
      <c r="L93" s="8">
        <f>SUM(L91:L92)</f>
        <v>0</v>
      </c>
    </row>
    <row r="94" spans="1:12" x14ac:dyDescent="0.25">
      <c r="A94" s="3"/>
      <c r="B94" s="26" t="s">
        <v>35</v>
      </c>
      <c r="C94" s="27">
        <v>0.05</v>
      </c>
      <c r="D94" s="28"/>
      <c r="E94" s="28"/>
      <c r="F94" s="28"/>
      <c r="G94" s="28"/>
      <c r="H94" s="28"/>
      <c r="I94" s="28"/>
      <c r="J94" s="28"/>
      <c r="K94" s="28"/>
      <c r="L94" s="8">
        <f>L93*C94</f>
        <v>0</v>
      </c>
    </row>
    <row r="95" spans="1:12" x14ac:dyDescent="0.25">
      <c r="A95" s="3"/>
      <c r="B95" s="17" t="s">
        <v>7</v>
      </c>
      <c r="C95" s="29"/>
      <c r="D95" s="28"/>
      <c r="E95" s="28"/>
      <c r="F95" s="28"/>
      <c r="G95" s="28"/>
      <c r="H95" s="28"/>
      <c r="I95" s="28"/>
      <c r="J95" s="28"/>
      <c r="K95" s="28"/>
      <c r="L95" s="8">
        <f>SUM(L93:L94)</f>
        <v>0</v>
      </c>
    </row>
    <row r="96" spans="1:12" x14ac:dyDescent="0.25">
      <c r="A96" s="3"/>
      <c r="B96" s="26" t="s">
        <v>36</v>
      </c>
      <c r="C96" s="27">
        <v>0.18</v>
      </c>
      <c r="D96" s="28"/>
      <c r="E96" s="28"/>
      <c r="F96" s="28"/>
      <c r="G96" s="28"/>
      <c r="H96" s="28"/>
      <c r="I96" s="28"/>
      <c r="J96" s="28"/>
      <c r="K96" s="28"/>
      <c r="L96" s="8">
        <f>L95*C96</f>
        <v>0</v>
      </c>
    </row>
    <row r="97" spans="1:12" x14ac:dyDescent="0.25">
      <c r="A97" s="3"/>
      <c r="B97" s="28" t="s">
        <v>37</v>
      </c>
      <c r="C97" s="28"/>
      <c r="D97" s="28"/>
      <c r="E97" s="28"/>
      <c r="F97" s="28"/>
      <c r="G97" s="28"/>
      <c r="H97" s="28"/>
      <c r="I97" s="28"/>
      <c r="J97" s="28"/>
      <c r="K97" s="28"/>
      <c r="L97" s="30">
        <f>L96+L95</f>
        <v>0</v>
      </c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</sheetData>
  <mergeCells count="30">
    <mergeCell ref="A81:A83"/>
    <mergeCell ref="A78:A80"/>
    <mergeCell ref="A75:A77"/>
    <mergeCell ref="L6:L7"/>
    <mergeCell ref="A9:L9"/>
    <mergeCell ref="H6:I6"/>
    <mergeCell ref="J6:K6"/>
    <mergeCell ref="B2:D2"/>
    <mergeCell ref="D4:F4"/>
    <mergeCell ref="A6:A7"/>
    <mergeCell ref="B6:B7"/>
    <mergeCell ref="C6:C7"/>
    <mergeCell ref="D6:E6"/>
    <mergeCell ref="F6:G6"/>
    <mergeCell ref="A84:A86"/>
    <mergeCell ref="A10:A12"/>
    <mergeCell ref="A45:A49"/>
    <mergeCell ref="A50:A54"/>
    <mergeCell ref="A42:A44"/>
    <mergeCell ref="A22:A25"/>
    <mergeCell ref="A55:A59"/>
    <mergeCell ref="A60:A63"/>
    <mergeCell ref="A26:A29"/>
    <mergeCell ref="A30:A33"/>
    <mergeCell ref="A38:A41"/>
    <mergeCell ref="A64:A69"/>
    <mergeCell ref="A34:A37"/>
    <mergeCell ref="A13:A18"/>
    <mergeCell ref="A19:A21"/>
    <mergeCell ref="A70:A7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2022-02-02T06:58:52Z</dcterms:modified>
</cp:coreProperties>
</file>